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290" tabRatio="302" activeTab="0"/>
  </bookViews>
  <sheets>
    <sheet name="конец года" sheetId="1" r:id="rId1"/>
  </sheets>
  <definedNames/>
  <calcPr fullCalcOnLoad="1"/>
</workbook>
</file>

<file path=xl/sharedStrings.xml><?xml version="1.0" encoding="utf-8"?>
<sst xmlns="http://schemas.openxmlformats.org/spreadsheetml/2006/main" count="162" uniqueCount="97">
  <si>
    <t>1.</t>
  </si>
  <si>
    <t>в 1-4 классах (чел.)</t>
  </si>
  <si>
    <t>в 1 классах (чел.)</t>
  </si>
  <si>
    <t>во 2 классах (чел.)</t>
  </si>
  <si>
    <t>в 5-9 классах (чел.)</t>
  </si>
  <si>
    <t>в 9 классах (чел.)</t>
  </si>
  <si>
    <t>в 10-11 классах (чел.)</t>
  </si>
  <si>
    <t>в 11 классах (чел.)</t>
  </si>
  <si>
    <t>2.</t>
  </si>
  <si>
    <t>во 3 классах (чел.)</t>
  </si>
  <si>
    <t>во 4 классах (чел.)</t>
  </si>
  <si>
    <t>в 5 классах (чел.)</t>
  </si>
  <si>
    <t>в 6 классах (чел.)</t>
  </si>
  <si>
    <t>в 7 классах (чел.)</t>
  </si>
  <si>
    <t>в 8 классах (чел.)</t>
  </si>
  <si>
    <t>в 10 классах (чел.)</t>
  </si>
  <si>
    <t xml:space="preserve">3. </t>
  </si>
  <si>
    <t>Количество учащихся, прошедших оценочную аттестацию (чел.)</t>
  </si>
  <si>
    <t>4.</t>
  </si>
  <si>
    <t>%</t>
  </si>
  <si>
    <t>5.</t>
  </si>
  <si>
    <t>кол-во учащихся 4 классов</t>
  </si>
  <si>
    <t>кол-во учащихся 9 классов</t>
  </si>
  <si>
    <t>кол-во учащихся 11 классов</t>
  </si>
  <si>
    <t>6.</t>
  </si>
  <si>
    <t xml:space="preserve">Не успевают по отдельным предметам          </t>
  </si>
  <si>
    <t xml:space="preserve">чел., </t>
  </si>
  <si>
    <t>в т. ч.:</t>
  </si>
  <si>
    <t>во 2-4 классах (чел.)</t>
  </si>
  <si>
    <t>%.</t>
  </si>
  <si>
    <t>7.</t>
  </si>
  <si>
    <t>Не аттестовано по причине пропусков уроков без уважительных причин  (чел.)</t>
  </si>
  <si>
    <r>
      <t>том числе</t>
    </r>
    <r>
      <rPr>
        <sz val="12"/>
        <color indexed="8"/>
        <rFont val="Times New Roman"/>
        <family val="1"/>
      </rPr>
      <t>:</t>
    </r>
  </si>
  <si>
    <t>8.</t>
  </si>
  <si>
    <t>Не аттестовано по болезни (чел.)</t>
  </si>
  <si>
    <t>в том числе:</t>
  </si>
  <si>
    <t>9.</t>
  </si>
  <si>
    <t>в том числе</t>
  </si>
  <si>
    <t>10.</t>
  </si>
  <si>
    <t>в 1-4 классах</t>
  </si>
  <si>
    <t xml:space="preserve">в 5-9 классах </t>
  </si>
  <si>
    <t>в 10-11 классах</t>
  </si>
  <si>
    <t>11.</t>
  </si>
  <si>
    <t>Пропущено уроков без уважительных причин</t>
  </si>
  <si>
    <t>в т.ч.:</t>
  </si>
  <si>
    <t>в 5-9 классах</t>
  </si>
  <si>
    <t>12.</t>
  </si>
  <si>
    <r>
      <t>Выполнение учебных программ</t>
    </r>
    <r>
      <rPr>
        <sz val="12"/>
        <color indexed="8"/>
        <rFont val="Times New Roman"/>
        <family val="1"/>
      </rPr>
      <t>:</t>
    </r>
  </si>
  <si>
    <t>количество замещенных уроков</t>
  </si>
  <si>
    <t>количество незамещенных уроков</t>
  </si>
  <si>
    <t xml:space="preserve">Отчет исполнил: </t>
  </si>
  <si>
    <t>Штамп учреждения</t>
  </si>
  <si>
    <t xml:space="preserve">Дата </t>
  </si>
  <si>
    <t>Приложение №2</t>
  </si>
  <si>
    <t xml:space="preserve">                                                                                                        </t>
  </si>
  <si>
    <r>
      <t>(для дневных ОУ</t>
    </r>
    <r>
      <rPr>
        <sz val="13"/>
        <color indexed="8"/>
        <rFont val="Times New Roman"/>
        <family val="1"/>
      </rPr>
      <t xml:space="preserve">) </t>
    </r>
  </si>
  <si>
    <t>к письму управления</t>
  </si>
  <si>
    <t>образования  Спасского района</t>
  </si>
  <si>
    <t>МБОУ СОШ №2 с. Буссевка</t>
  </si>
  <si>
    <t>МБОУ СОШ №4 с. Прохоры</t>
  </si>
  <si>
    <t>Вишневский филиал МБОУ СОШ №4 с. Прохоры</t>
  </si>
  <si>
    <t>Краснокутский филиал МБОУ СОШ №4 с. Прохоры</t>
  </si>
  <si>
    <t>МБОУ СОШ №7 с. Чкаловское</t>
  </si>
  <si>
    <t>Александровский филиал МБОУ СОШ №7 с. Чкаловское</t>
  </si>
  <si>
    <t>Зеленодольский филиал МБОУ СОШ №7 с. Чкаловское</t>
  </si>
  <si>
    <t>Свиягинский филиал МБОУ СОШ №7 с. Чкаловское</t>
  </si>
  <si>
    <t>МБОУ СОШ № 8 с. Спасское</t>
  </si>
  <si>
    <t>Новосельский филиал МБОУ СОШ № 8 с. Спасское</t>
  </si>
  <si>
    <t>Гайворонский филиал МБОУ СОШ №8 с. Спасское</t>
  </si>
  <si>
    <t>Дубовской филиал МБОУ СОШ № 8 с. Спасское</t>
  </si>
  <si>
    <t>МБОУ СОШ №9 с. Хвалынка</t>
  </si>
  <si>
    <t>МБОУ НШ-ДС № 24 с. Чкаловское</t>
  </si>
  <si>
    <t xml:space="preserve"> </t>
  </si>
  <si>
    <t>МБОУ ООШ                                              № 19                                    с. Славинка</t>
  </si>
  <si>
    <t>МБОУ СОШ № 15 с. Кронштадтка</t>
  </si>
  <si>
    <t>в 11 классах</t>
  </si>
  <si>
    <t>в 9 классах</t>
  </si>
  <si>
    <t>в том числе: во 2-4 классах (чел.)  (если во 2-х классах оценочная аттестация, указать – 2-4 классы)</t>
  </si>
  <si>
    <t>МБОУ ООШ № 6 с. Духовское</t>
  </si>
  <si>
    <t>МБОУ СОШ № 18 с.Н-русановка</t>
  </si>
  <si>
    <t>Количество учащихся на начало учебного года (ОШ-1 на 20.09.2015 г.) (чел.), в том числе:</t>
  </si>
  <si>
    <t xml:space="preserve">Качество знаний учащихся 4, 9, 10,  11 классов (в процентном отношении) по предметам «русский язык» и «математика» </t>
  </si>
  <si>
    <t>кол-во учащихся 10 классов</t>
  </si>
  <si>
    <t>окончили  1 четверть на «4» и «5»  по русскому языку (чел.)</t>
  </si>
  <si>
    <t>окончили  1 четверть на «4» и «5»  по математике (чел.)</t>
  </si>
  <si>
    <t>окончили  1 четверть  на «4» и «5»  по русскому языку (чел.)</t>
  </si>
  <si>
    <t>окончили 1 четверть  на «4» и «5»  по математике (чел.)</t>
  </si>
  <si>
    <t>окончили 1 четверть  на «4» и «5»  по русскому языку (чел.)</t>
  </si>
  <si>
    <t>окончили 1 четверть на "4» и «5»  по математике (чел.)</t>
  </si>
  <si>
    <t>13.</t>
  </si>
  <si>
    <t>Количество учащихся на конец уч. года (чел.), в том числе:</t>
  </si>
  <si>
    <t>Окончили уч. год  на «4» и «5» (чел.)</t>
  </si>
  <si>
    <t>Отчислено на конец уч. года (по решению КДН )  чел.</t>
  </si>
  <si>
    <t>Всего пропущено уроков за уч.год</t>
  </si>
  <si>
    <r>
      <t xml:space="preserve">Результаты работы </t>
    </r>
    <r>
      <rPr>
        <u val="single"/>
        <sz val="11"/>
        <color indexed="8"/>
        <rFont val="Calibri"/>
        <family val="2"/>
      </rPr>
      <t>МБОУ "СОШ _№ 9" с. Хвалынка</t>
    </r>
    <r>
      <rPr>
        <sz val="11"/>
        <color theme="1"/>
        <rFont val="Calibri"/>
        <family val="2"/>
      </rPr>
      <t>_ по окончанию   2015-2016 учебный год</t>
    </r>
  </si>
  <si>
    <r>
      <t>Согласовано: директор МБОУ СОШ № _</t>
    </r>
    <r>
      <rPr>
        <u val="single"/>
        <sz val="11"/>
        <color indexed="8"/>
        <rFont val="Calibri"/>
        <family val="2"/>
      </rPr>
      <t>9 с. Хвалынка</t>
    </r>
    <r>
      <rPr>
        <sz val="11"/>
        <color theme="1"/>
        <rFont val="Calibri"/>
        <family val="2"/>
      </rPr>
      <t>_       Рой С.Н.</t>
    </r>
  </si>
  <si>
    <t>Зам.директора по УВР Рой Е.А.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</si>
</sst>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33"/>
  <sheetViews>
    <sheetView tabSelected="1" zoomScale="75" zoomScaleNormal="75" zoomScalePageLayoutView="0" workbookViewId="0" topLeftCell="A1">
      <pane ySplit="8" topLeftCell="A21" activePane="bottomLeft" state="frozen"/>
      <selection pane="topLeft" activeCell="A1" sqref="A1"/>
      <selection pane="bottomLeft" activeCell="C133" sqref="C133"/>
    </sheetView>
  </sheetViews>
  <sheetFormatPr defaultColWidth="9.140625" defaultRowHeight="15"/>
  <cols>
    <col min="1" max="1" width="4.8515625" style="0" customWidth="1"/>
    <col min="2" max="2" width="46.00390625" style="0" customWidth="1"/>
    <col min="3" max="3" width="9.8515625" style="0" customWidth="1"/>
    <col min="4" max="4" width="10.421875" style="0" customWidth="1"/>
    <col min="5" max="5" width="10.28125" style="0" customWidth="1"/>
    <col min="6" max="6" width="9.7109375" style="0" customWidth="1"/>
    <col min="12" max="12" width="9.57421875" style="0" customWidth="1"/>
    <col min="19" max="19" width="9.140625" style="23" customWidth="1"/>
    <col min="21" max="21" width="8.421875" style="0" customWidth="1"/>
  </cols>
  <sheetData>
    <row r="1" spans="7:11" ht="15" customHeight="1">
      <c r="G1" s="47" t="s">
        <v>53</v>
      </c>
      <c r="H1" s="46"/>
      <c r="I1" s="46"/>
      <c r="J1" s="46"/>
      <c r="K1" s="46"/>
    </row>
    <row r="2" spans="2:7" ht="16.5">
      <c r="B2" t="s">
        <v>51</v>
      </c>
      <c r="G2" s="16" t="s">
        <v>54</v>
      </c>
    </row>
    <row r="3" ht="16.5">
      <c r="G3" s="17" t="s">
        <v>55</v>
      </c>
    </row>
    <row r="4" spans="2:7" ht="16.5">
      <c r="B4" s="45" t="s">
        <v>94</v>
      </c>
      <c r="C4" s="45"/>
      <c r="D4" s="45"/>
      <c r="E4" s="45"/>
      <c r="F4" s="45"/>
      <c r="G4" s="16" t="s">
        <v>56</v>
      </c>
    </row>
    <row r="5" spans="2:7" ht="16.5">
      <c r="B5" s="18"/>
      <c r="C5" s="18"/>
      <c r="D5" s="18"/>
      <c r="E5" s="18"/>
      <c r="F5" s="18"/>
      <c r="G5" s="16" t="s">
        <v>57</v>
      </c>
    </row>
    <row r="6" spans="2:7" ht="16.5">
      <c r="B6" s="18"/>
      <c r="C6" s="18"/>
      <c r="D6" s="18"/>
      <c r="E6" s="18"/>
      <c r="F6" s="18"/>
      <c r="G6" s="16"/>
    </row>
    <row r="7" spans="2:7" ht="16.5">
      <c r="B7" s="18"/>
      <c r="C7" s="18"/>
      <c r="D7" s="18"/>
      <c r="E7" s="18"/>
      <c r="F7" s="18"/>
      <c r="G7" s="16"/>
    </row>
    <row r="8" spans="3:20" ht="130.5">
      <c r="C8" s="2" t="s">
        <v>58</v>
      </c>
      <c r="D8" s="19" t="s">
        <v>73</v>
      </c>
      <c r="E8" s="19" t="s">
        <v>59</v>
      </c>
      <c r="F8" s="19" t="s">
        <v>60</v>
      </c>
      <c r="G8" s="19" t="s">
        <v>61</v>
      </c>
      <c r="H8" s="19" t="s">
        <v>62</v>
      </c>
      <c r="I8" s="19" t="s">
        <v>63</v>
      </c>
      <c r="J8" s="19" t="s">
        <v>64</v>
      </c>
      <c r="K8" s="19" t="s">
        <v>65</v>
      </c>
      <c r="L8" s="19" t="s">
        <v>78</v>
      </c>
      <c r="M8" s="19" t="s">
        <v>74</v>
      </c>
      <c r="N8" s="19" t="s">
        <v>66</v>
      </c>
      <c r="O8" s="19" t="s">
        <v>67</v>
      </c>
      <c r="P8" s="19" t="s">
        <v>68</v>
      </c>
      <c r="Q8" s="19" t="s">
        <v>69</v>
      </c>
      <c r="R8" s="19" t="s">
        <v>79</v>
      </c>
      <c r="S8" s="24" t="s">
        <v>70</v>
      </c>
      <c r="T8" s="19" t="s">
        <v>71</v>
      </c>
    </row>
    <row r="9" spans="1:21" ht="51" customHeight="1">
      <c r="A9" s="2" t="s">
        <v>0</v>
      </c>
      <c r="B9" s="35" t="s">
        <v>80</v>
      </c>
      <c r="C9" s="2">
        <v>140</v>
      </c>
      <c r="D9" s="2">
        <v>64</v>
      </c>
      <c r="E9" s="2">
        <v>147</v>
      </c>
      <c r="F9" s="2">
        <v>107</v>
      </c>
      <c r="G9" s="2">
        <v>98</v>
      </c>
      <c r="H9" s="2">
        <v>178</v>
      </c>
      <c r="I9" s="2">
        <v>143</v>
      </c>
      <c r="J9" s="2">
        <v>81</v>
      </c>
      <c r="K9" s="2">
        <v>157</v>
      </c>
      <c r="L9" s="2">
        <v>50</v>
      </c>
      <c r="M9" s="2">
        <v>35</v>
      </c>
      <c r="N9" s="2">
        <v>471</v>
      </c>
      <c r="O9" s="2">
        <v>168</v>
      </c>
      <c r="P9" s="2">
        <v>72</v>
      </c>
      <c r="Q9" s="2">
        <v>152</v>
      </c>
      <c r="R9" s="2">
        <v>41</v>
      </c>
      <c r="S9" s="2">
        <v>182</v>
      </c>
      <c r="T9" s="2">
        <v>126</v>
      </c>
      <c r="U9" s="12">
        <f aca="true" t="shared" si="0" ref="U9:U33">SUM(C9:T9)</f>
        <v>2412</v>
      </c>
    </row>
    <row r="10" spans="1:21" ht="15">
      <c r="A10" s="2"/>
      <c r="B10" s="6" t="s">
        <v>1</v>
      </c>
      <c r="C10" s="2">
        <v>69</v>
      </c>
      <c r="D10" s="2">
        <v>30</v>
      </c>
      <c r="E10" s="2">
        <v>63</v>
      </c>
      <c r="F10" s="2">
        <v>39</v>
      </c>
      <c r="G10" s="2">
        <v>37</v>
      </c>
      <c r="H10" s="2">
        <v>0</v>
      </c>
      <c r="I10" s="2">
        <v>53</v>
      </c>
      <c r="J10" s="2">
        <v>46</v>
      </c>
      <c r="K10" s="2">
        <v>55</v>
      </c>
      <c r="L10" s="2">
        <v>16</v>
      </c>
      <c r="M10" s="2">
        <v>15</v>
      </c>
      <c r="N10" s="2">
        <v>194</v>
      </c>
      <c r="O10" s="2">
        <v>70</v>
      </c>
      <c r="P10" s="2">
        <v>31</v>
      </c>
      <c r="Q10" s="2">
        <v>63</v>
      </c>
      <c r="R10" s="2">
        <v>16</v>
      </c>
      <c r="S10" s="22">
        <v>96</v>
      </c>
      <c r="T10" s="2">
        <v>126</v>
      </c>
      <c r="U10" s="12">
        <f t="shared" si="0"/>
        <v>1019</v>
      </c>
    </row>
    <row r="11" spans="1:21" ht="15">
      <c r="A11" s="2"/>
      <c r="B11" s="6" t="s">
        <v>2</v>
      </c>
      <c r="C11" s="2">
        <v>20</v>
      </c>
      <c r="D11" s="2">
        <v>7</v>
      </c>
      <c r="E11" s="2">
        <v>13</v>
      </c>
      <c r="F11" s="2">
        <v>10</v>
      </c>
      <c r="G11" s="2">
        <v>12</v>
      </c>
      <c r="H11" s="2">
        <v>0</v>
      </c>
      <c r="I11" s="2">
        <v>17</v>
      </c>
      <c r="J11" s="2">
        <v>9</v>
      </c>
      <c r="K11" s="2">
        <v>11</v>
      </c>
      <c r="L11" s="2">
        <v>4</v>
      </c>
      <c r="M11" s="2">
        <v>5</v>
      </c>
      <c r="N11" s="2">
        <v>55</v>
      </c>
      <c r="O11" s="2">
        <v>22</v>
      </c>
      <c r="P11" s="2">
        <v>12</v>
      </c>
      <c r="Q11" s="2">
        <v>14</v>
      </c>
      <c r="R11" s="2">
        <v>5</v>
      </c>
      <c r="S11" s="22">
        <v>31</v>
      </c>
      <c r="T11" s="2">
        <v>34</v>
      </c>
      <c r="U11" s="12">
        <f t="shared" si="0"/>
        <v>281</v>
      </c>
    </row>
    <row r="12" spans="1:21" ht="15">
      <c r="A12" s="2"/>
      <c r="B12" s="6" t="s">
        <v>3</v>
      </c>
      <c r="C12" s="2">
        <v>15</v>
      </c>
      <c r="D12" s="21">
        <v>11</v>
      </c>
      <c r="E12" s="21">
        <v>22</v>
      </c>
      <c r="F12" s="21">
        <v>10</v>
      </c>
      <c r="G12" s="2">
        <v>8</v>
      </c>
      <c r="H12" s="2">
        <v>0</v>
      </c>
      <c r="I12" s="2">
        <v>12</v>
      </c>
      <c r="J12" s="2">
        <v>12</v>
      </c>
      <c r="K12" s="2">
        <v>12</v>
      </c>
      <c r="L12" s="2">
        <v>2</v>
      </c>
      <c r="M12" s="2">
        <v>4</v>
      </c>
      <c r="N12" s="2">
        <v>44</v>
      </c>
      <c r="O12" s="2">
        <v>14</v>
      </c>
      <c r="P12" s="2">
        <v>7</v>
      </c>
      <c r="Q12" s="2">
        <v>16</v>
      </c>
      <c r="R12" s="2">
        <v>3</v>
      </c>
      <c r="S12" s="22">
        <v>26</v>
      </c>
      <c r="T12" s="2">
        <v>37</v>
      </c>
      <c r="U12" s="12">
        <f t="shared" si="0"/>
        <v>255</v>
      </c>
    </row>
    <row r="13" spans="1:21" ht="15">
      <c r="A13" s="2"/>
      <c r="B13" s="6" t="s">
        <v>4</v>
      </c>
      <c r="C13" s="2">
        <v>61</v>
      </c>
      <c r="D13" s="21">
        <v>34</v>
      </c>
      <c r="E13" s="21">
        <v>72</v>
      </c>
      <c r="F13" s="21">
        <v>59</v>
      </c>
      <c r="G13" s="2">
        <v>55</v>
      </c>
      <c r="H13" s="2">
        <v>151</v>
      </c>
      <c r="I13" s="2">
        <v>70</v>
      </c>
      <c r="J13" s="2">
        <v>35</v>
      </c>
      <c r="K13" s="2">
        <v>79</v>
      </c>
      <c r="L13" s="2">
        <v>34</v>
      </c>
      <c r="M13" s="2">
        <v>19</v>
      </c>
      <c r="N13" s="2">
        <v>231</v>
      </c>
      <c r="O13" s="2">
        <v>82</v>
      </c>
      <c r="P13" s="2">
        <v>41</v>
      </c>
      <c r="Q13" s="2">
        <v>74</v>
      </c>
      <c r="R13" s="2">
        <v>20</v>
      </c>
      <c r="S13" s="22">
        <v>74</v>
      </c>
      <c r="T13" s="2">
        <v>0</v>
      </c>
      <c r="U13" s="12">
        <f t="shared" si="0"/>
        <v>1191</v>
      </c>
    </row>
    <row r="14" spans="1:21" ht="15">
      <c r="A14" s="2"/>
      <c r="B14" s="6" t="s">
        <v>5</v>
      </c>
      <c r="C14" s="2">
        <v>14</v>
      </c>
      <c r="D14" s="21">
        <v>8</v>
      </c>
      <c r="E14" s="21">
        <v>11</v>
      </c>
      <c r="F14" s="21">
        <v>13</v>
      </c>
      <c r="G14" s="2">
        <v>13</v>
      </c>
      <c r="H14" s="2">
        <v>25</v>
      </c>
      <c r="I14" s="2">
        <v>12</v>
      </c>
      <c r="J14" s="2">
        <v>9</v>
      </c>
      <c r="K14" s="2">
        <v>12</v>
      </c>
      <c r="L14" s="2">
        <v>7</v>
      </c>
      <c r="M14" s="2">
        <v>4</v>
      </c>
      <c r="N14" s="2">
        <v>33</v>
      </c>
      <c r="O14" s="2">
        <v>13</v>
      </c>
      <c r="P14" s="2">
        <v>4</v>
      </c>
      <c r="Q14" s="2">
        <v>17</v>
      </c>
      <c r="R14" s="2">
        <v>4</v>
      </c>
      <c r="S14" s="22">
        <v>13</v>
      </c>
      <c r="T14" s="2">
        <v>0</v>
      </c>
      <c r="U14" s="12">
        <f t="shared" si="0"/>
        <v>212</v>
      </c>
    </row>
    <row r="15" spans="1:21" ht="15">
      <c r="A15" s="2"/>
      <c r="B15" s="6" t="s">
        <v>6</v>
      </c>
      <c r="C15" s="2">
        <v>10</v>
      </c>
      <c r="D15" s="21">
        <v>0</v>
      </c>
      <c r="E15" s="21">
        <v>12</v>
      </c>
      <c r="F15" s="21">
        <v>9</v>
      </c>
      <c r="G15" s="2">
        <v>6</v>
      </c>
      <c r="H15" s="2">
        <v>27</v>
      </c>
      <c r="I15" s="2">
        <v>20</v>
      </c>
      <c r="J15" s="2">
        <v>0</v>
      </c>
      <c r="K15" s="2">
        <v>23</v>
      </c>
      <c r="L15" s="2">
        <v>0</v>
      </c>
      <c r="M15" s="2">
        <v>1</v>
      </c>
      <c r="N15" s="2">
        <v>46</v>
      </c>
      <c r="O15" s="2">
        <v>16</v>
      </c>
      <c r="P15" s="2">
        <v>0</v>
      </c>
      <c r="Q15" s="2">
        <v>15</v>
      </c>
      <c r="R15" s="2">
        <v>5</v>
      </c>
      <c r="S15" s="22">
        <v>12</v>
      </c>
      <c r="T15" s="2">
        <v>0</v>
      </c>
      <c r="U15" s="12">
        <f t="shared" si="0"/>
        <v>202</v>
      </c>
    </row>
    <row r="16" spans="1:21" ht="15">
      <c r="A16" s="2"/>
      <c r="B16" s="6" t="s">
        <v>7</v>
      </c>
      <c r="C16" s="2">
        <v>5</v>
      </c>
      <c r="D16" s="21">
        <v>0</v>
      </c>
      <c r="E16" s="21">
        <v>8</v>
      </c>
      <c r="F16" s="21">
        <v>6</v>
      </c>
      <c r="G16" s="2">
        <v>3</v>
      </c>
      <c r="H16" s="2">
        <v>10</v>
      </c>
      <c r="I16" s="2">
        <v>6</v>
      </c>
      <c r="J16" s="2">
        <v>0</v>
      </c>
      <c r="K16" s="2">
        <v>12</v>
      </c>
      <c r="L16" s="2">
        <v>0</v>
      </c>
      <c r="M16" s="2">
        <v>0</v>
      </c>
      <c r="N16" s="2">
        <v>14</v>
      </c>
      <c r="O16" s="2">
        <v>9</v>
      </c>
      <c r="P16" s="2">
        <v>0</v>
      </c>
      <c r="Q16" s="2">
        <v>8</v>
      </c>
      <c r="R16" s="2">
        <v>5</v>
      </c>
      <c r="S16" s="22">
        <v>7</v>
      </c>
      <c r="T16" s="2">
        <v>0</v>
      </c>
      <c r="U16" s="12">
        <f t="shared" si="0"/>
        <v>93</v>
      </c>
    </row>
    <row r="17" spans="1:21" ht="30">
      <c r="A17" s="2" t="s">
        <v>8</v>
      </c>
      <c r="B17" s="35" t="s">
        <v>90</v>
      </c>
      <c r="C17" s="2">
        <f>C18+C23+C29</f>
        <v>2</v>
      </c>
      <c r="D17" s="2">
        <f aca="true" t="shared" si="1" ref="D17:T17">D18+D23+D29</f>
        <v>0</v>
      </c>
      <c r="E17" s="2">
        <f t="shared" si="1"/>
        <v>0</v>
      </c>
      <c r="F17" s="2">
        <f t="shared" si="1"/>
        <v>0</v>
      </c>
      <c r="G17" s="2">
        <f t="shared" si="1"/>
        <v>0</v>
      </c>
      <c r="H17" s="25">
        <f t="shared" si="1"/>
        <v>0</v>
      </c>
      <c r="I17" s="2">
        <f t="shared" si="1"/>
        <v>0</v>
      </c>
      <c r="J17" s="2">
        <f t="shared" si="1"/>
        <v>0</v>
      </c>
      <c r="K17" s="2">
        <f t="shared" si="1"/>
        <v>0</v>
      </c>
      <c r="L17" s="2">
        <f t="shared" si="1"/>
        <v>0</v>
      </c>
      <c r="M17" s="2">
        <f t="shared" si="1"/>
        <v>0</v>
      </c>
      <c r="N17" s="2">
        <f t="shared" si="1"/>
        <v>0</v>
      </c>
      <c r="O17" s="2">
        <f t="shared" si="1"/>
        <v>0</v>
      </c>
      <c r="P17" s="2">
        <f t="shared" si="1"/>
        <v>0</v>
      </c>
      <c r="Q17" s="2">
        <f t="shared" si="1"/>
        <v>0</v>
      </c>
      <c r="R17" s="2">
        <f t="shared" si="1"/>
        <v>0</v>
      </c>
      <c r="S17" s="2">
        <f t="shared" si="1"/>
        <v>177</v>
      </c>
      <c r="T17" s="2">
        <f t="shared" si="1"/>
        <v>0</v>
      </c>
      <c r="U17" s="12">
        <f t="shared" si="0"/>
        <v>179</v>
      </c>
    </row>
    <row r="18" spans="1:21" ht="15">
      <c r="A18" s="2"/>
      <c r="B18" s="6" t="s">
        <v>1</v>
      </c>
      <c r="C18" s="2">
        <v>1</v>
      </c>
      <c r="D18" s="2">
        <f aca="true" t="shared" si="2" ref="D18:T18">D19+D20+D21+D22</f>
        <v>0</v>
      </c>
      <c r="E18" s="2">
        <f t="shared" si="2"/>
        <v>0</v>
      </c>
      <c r="F18" s="2">
        <f t="shared" si="2"/>
        <v>0</v>
      </c>
      <c r="G18" s="2">
        <f t="shared" si="2"/>
        <v>0</v>
      </c>
      <c r="H18" s="2">
        <f t="shared" si="2"/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 t="shared" si="2"/>
        <v>0</v>
      </c>
      <c r="R18" s="2">
        <f t="shared" si="2"/>
        <v>0</v>
      </c>
      <c r="S18" s="2">
        <f>S19+S20+S21+S22</f>
        <v>94</v>
      </c>
      <c r="T18" s="2">
        <f t="shared" si="2"/>
        <v>0</v>
      </c>
      <c r="U18" s="12">
        <f t="shared" si="0"/>
        <v>95</v>
      </c>
    </row>
    <row r="19" spans="1:21" ht="15">
      <c r="A19" s="2"/>
      <c r="B19" s="6" t="s">
        <v>2</v>
      </c>
      <c r="C19" s="2"/>
      <c r="D19" s="21"/>
      <c r="E19" s="21"/>
      <c r="F19" s="2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2">
        <v>30</v>
      </c>
      <c r="T19" s="2"/>
      <c r="U19" s="12">
        <f t="shared" si="0"/>
        <v>30</v>
      </c>
    </row>
    <row r="20" spans="1:21" ht="15">
      <c r="A20" s="2"/>
      <c r="B20" s="6" t="s">
        <v>3</v>
      </c>
      <c r="C20" s="2"/>
      <c r="D20" s="21"/>
      <c r="E20" s="21"/>
      <c r="F20" s="2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2">
        <v>27</v>
      </c>
      <c r="T20" s="2"/>
      <c r="U20" s="12">
        <f t="shared" si="0"/>
        <v>27</v>
      </c>
    </row>
    <row r="21" spans="1:21" ht="15">
      <c r="A21" s="2"/>
      <c r="B21" s="6" t="s">
        <v>9</v>
      </c>
      <c r="C21" s="2"/>
      <c r="D21" s="21"/>
      <c r="E21" s="21"/>
      <c r="F21" s="2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2">
        <v>20</v>
      </c>
      <c r="T21" s="2"/>
      <c r="U21" s="12">
        <f t="shared" si="0"/>
        <v>20</v>
      </c>
    </row>
    <row r="22" spans="1:21" ht="15">
      <c r="A22" s="2"/>
      <c r="B22" s="6" t="s">
        <v>10</v>
      </c>
      <c r="C22" s="2"/>
      <c r="D22" s="21"/>
      <c r="E22" s="21"/>
      <c r="F22" s="2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2">
        <v>17</v>
      </c>
      <c r="T22" s="2"/>
      <c r="U22" s="12">
        <f t="shared" si="0"/>
        <v>17</v>
      </c>
    </row>
    <row r="23" spans="1:21" ht="15">
      <c r="A23" s="2"/>
      <c r="B23" s="6" t="s">
        <v>4</v>
      </c>
      <c r="C23" s="2">
        <v>1</v>
      </c>
      <c r="D23" s="2">
        <f aca="true" t="shared" si="3" ref="D23:T23">D24+D25+D26+D27+D28</f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3"/>
        <v>0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 s="2">
        <f t="shared" si="3"/>
        <v>0</v>
      </c>
      <c r="N23" s="2">
        <f t="shared" si="3"/>
        <v>0</v>
      </c>
      <c r="O23" s="2">
        <f t="shared" si="3"/>
        <v>0</v>
      </c>
      <c r="P23" s="2">
        <f t="shared" si="3"/>
        <v>0</v>
      </c>
      <c r="Q23" s="2">
        <f t="shared" si="3"/>
        <v>0</v>
      </c>
      <c r="R23" s="2">
        <f t="shared" si="3"/>
        <v>0</v>
      </c>
      <c r="S23" s="2">
        <f t="shared" si="3"/>
        <v>71</v>
      </c>
      <c r="T23" s="2">
        <f t="shared" si="3"/>
        <v>0</v>
      </c>
      <c r="U23" s="12">
        <f t="shared" si="0"/>
        <v>72</v>
      </c>
    </row>
    <row r="24" spans="1:21" ht="15">
      <c r="A24" s="2"/>
      <c r="B24" s="6" t="s">
        <v>11</v>
      </c>
      <c r="C24" s="2"/>
      <c r="D24" s="21"/>
      <c r="E24" s="21"/>
      <c r="F24" s="2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2">
        <v>16</v>
      </c>
      <c r="T24" s="2"/>
      <c r="U24" s="12">
        <f t="shared" si="0"/>
        <v>16</v>
      </c>
    </row>
    <row r="25" spans="1:21" ht="15">
      <c r="A25" s="2"/>
      <c r="B25" s="6" t="s">
        <v>12</v>
      </c>
      <c r="C25" s="2"/>
      <c r="D25" s="21"/>
      <c r="E25" s="21"/>
      <c r="F25" s="2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2">
        <v>15</v>
      </c>
      <c r="T25" s="2"/>
      <c r="U25" s="12">
        <f t="shared" si="0"/>
        <v>15</v>
      </c>
    </row>
    <row r="26" spans="1:21" ht="15">
      <c r="A26" s="2"/>
      <c r="B26" s="6" t="s">
        <v>13</v>
      </c>
      <c r="C26" s="2"/>
      <c r="D26" s="21"/>
      <c r="E26" s="21"/>
      <c r="F26" s="2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2">
        <v>17</v>
      </c>
      <c r="T26" s="2"/>
      <c r="U26" s="12">
        <f t="shared" si="0"/>
        <v>17</v>
      </c>
    </row>
    <row r="27" spans="1:21" ht="15">
      <c r="A27" s="2"/>
      <c r="B27" s="6" t="s">
        <v>14</v>
      </c>
      <c r="C27" s="2"/>
      <c r="D27" s="21"/>
      <c r="E27" s="21"/>
      <c r="F27" s="2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2">
        <v>10</v>
      </c>
      <c r="T27" s="2"/>
      <c r="U27" s="12">
        <f t="shared" si="0"/>
        <v>10</v>
      </c>
    </row>
    <row r="28" spans="1:21" ht="15">
      <c r="A28" s="2"/>
      <c r="B28" s="6" t="s">
        <v>5</v>
      </c>
      <c r="C28" s="2"/>
      <c r="D28" s="21"/>
      <c r="E28" s="21"/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2">
        <v>13</v>
      </c>
      <c r="T28" s="2"/>
      <c r="U28" s="12">
        <f t="shared" si="0"/>
        <v>13</v>
      </c>
    </row>
    <row r="29" spans="1:21" ht="15">
      <c r="A29" s="2"/>
      <c r="B29" s="6" t="s">
        <v>6</v>
      </c>
      <c r="C29" s="2">
        <f>C30+C31</f>
        <v>0</v>
      </c>
      <c r="D29" s="2">
        <f aca="true" t="shared" si="4" ref="D29:T29">D30+D31</f>
        <v>0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</v>
      </c>
      <c r="M29" s="2">
        <f t="shared" si="4"/>
        <v>0</v>
      </c>
      <c r="N29" s="2">
        <f t="shared" si="4"/>
        <v>0</v>
      </c>
      <c r="O29" s="2">
        <f t="shared" si="4"/>
        <v>0</v>
      </c>
      <c r="P29" s="2">
        <f t="shared" si="4"/>
        <v>0</v>
      </c>
      <c r="Q29" s="2">
        <f t="shared" si="4"/>
        <v>0</v>
      </c>
      <c r="R29" s="2">
        <f t="shared" si="4"/>
        <v>0</v>
      </c>
      <c r="S29" s="2">
        <f t="shared" si="4"/>
        <v>12</v>
      </c>
      <c r="T29" s="2">
        <f t="shared" si="4"/>
        <v>0</v>
      </c>
      <c r="U29" s="12">
        <f t="shared" si="0"/>
        <v>12</v>
      </c>
    </row>
    <row r="30" spans="1:21" ht="15">
      <c r="A30" s="2"/>
      <c r="B30" s="6" t="s">
        <v>15</v>
      </c>
      <c r="C30" s="2"/>
      <c r="D30" s="21"/>
      <c r="E30" s="21"/>
      <c r="F30" s="2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2">
        <v>5</v>
      </c>
      <c r="T30" s="2"/>
      <c r="U30" s="12">
        <f t="shared" si="0"/>
        <v>5</v>
      </c>
    </row>
    <row r="31" spans="1:21" ht="15">
      <c r="A31" s="2"/>
      <c r="B31" s="6" t="s">
        <v>7</v>
      </c>
      <c r="C31" s="2"/>
      <c r="D31" s="2"/>
      <c r="E31" s="21"/>
      <c r="F31" s="21"/>
      <c r="G31" s="2"/>
      <c r="H31" s="25"/>
      <c r="I31" s="2"/>
      <c r="J31" s="2"/>
      <c r="K31" s="2"/>
      <c r="L31" s="2"/>
      <c r="M31" s="2"/>
      <c r="N31" s="2"/>
      <c r="O31" s="2"/>
      <c r="P31" s="2"/>
      <c r="Q31" s="2"/>
      <c r="R31" s="2"/>
      <c r="S31" s="22">
        <v>7</v>
      </c>
      <c r="T31" s="2"/>
      <c r="U31" s="12">
        <f t="shared" si="0"/>
        <v>7</v>
      </c>
    </row>
    <row r="32" spans="1:21" ht="30">
      <c r="A32" s="2" t="s">
        <v>16</v>
      </c>
      <c r="B32" s="35" t="s">
        <v>17</v>
      </c>
      <c r="C32" s="2">
        <f>C20+C21+C22+C23+C29</f>
        <v>1</v>
      </c>
      <c r="D32" s="2">
        <v>53</v>
      </c>
      <c r="E32" s="2">
        <f aca="true" t="shared" si="5" ref="E32:T32">E20+E21+E22+E23+E29</f>
        <v>0</v>
      </c>
      <c r="F32" s="2">
        <f t="shared" si="5"/>
        <v>0</v>
      </c>
      <c r="G32" s="2">
        <f t="shared" si="5"/>
        <v>0</v>
      </c>
      <c r="H32" s="25">
        <f t="shared" si="5"/>
        <v>0</v>
      </c>
      <c r="I32" s="2">
        <f t="shared" si="5"/>
        <v>0</v>
      </c>
      <c r="J32" s="2">
        <f t="shared" si="5"/>
        <v>0</v>
      </c>
      <c r="K32" s="2">
        <f t="shared" si="5"/>
        <v>0</v>
      </c>
      <c r="L32" s="2">
        <f t="shared" si="5"/>
        <v>0</v>
      </c>
      <c r="M32" s="2">
        <f t="shared" si="5"/>
        <v>0</v>
      </c>
      <c r="N32" s="2">
        <f t="shared" si="5"/>
        <v>0</v>
      </c>
      <c r="O32" s="2">
        <f t="shared" si="5"/>
        <v>0</v>
      </c>
      <c r="P32" s="2">
        <f t="shared" si="5"/>
        <v>0</v>
      </c>
      <c r="Q32" s="2">
        <f t="shared" si="5"/>
        <v>0</v>
      </c>
      <c r="R32" s="2">
        <f t="shared" si="5"/>
        <v>0</v>
      </c>
      <c r="S32" s="2">
        <f t="shared" si="5"/>
        <v>147</v>
      </c>
      <c r="T32" s="2">
        <f t="shared" si="5"/>
        <v>0</v>
      </c>
      <c r="U32" s="12">
        <f t="shared" si="0"/>
        <v>201</v>
      </c>
    </row>
    <row r="33" spans="1:21" ht="15">
      <c r="A33" s="2" t="s">
        <v>18</v>
      </c>
      <c r="B33" s="35" t="s">
        <v>91</v>
      </c>
      <c r="C33" s="2"/>
      <c r="D33" s="2"/>
      <c r="E33" s="21"/>
      <c r="F33" s="2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2">
        <v>66</v>
      </c>
      <c r="T33" s="2"/>
      <c r="U33" s="12">
        <f t="shared" si="0"/>
        <v>66</v>
      </c>
    </row>
    <row r="34" spans="1:21" ht="15">
      <c r="A34" s="1"/>
      <c r="B34" s="7" t="s">
        <v>19</v>
      </c>
      <c r="C34" s="2">
        <f>C33/C32*100</f>
        <v>0</v>
      </c>
      <c r="D34" s="2">
        <f aca="true" t="shared" si="6" ref="D34:T34">D33/D32*100</f>
        <v>0</v>
      </c>
      <c r="E34" s="2" t="e">
        <f t="shared" si="6"/>
        <v>#DIV/0!</v>
      </c>
      <c r="F34" s="2" t="e">
        <f t="shared" si="6"/>
        <v>#DIV/0!</v>
      </c>
      <c r="G34" s="2" t="e">
        <f t="shared" si="6"/>
        <v>#DIV/0!</v>
      </c>
      <c r="H34" s="2" t="e">
        <f t="shared" si="6"/>
        <v>#DIV/0!</v>
      </c>
      <c r="I34" s="2" t="e">
        <f t="shared" si="6"/>
        <v>#DIV/0!</v>
      </c>
      <c r="J34" s="2" t="e">
        <f t="shared" si="6"/>
        <v>#DIV/0!</v>
      </c>
      <c r="K34" s="2" t="e">
        <f t="shared" si="6"/>
        <v>#DIV/0!</v>
      </c>
      <c r="L34" s="2" t="e">
        <f t="shared" si="6"/>
        <v>#DIV/0!</v>
      </c>
      <c r="M34" s="2" t="e">
        <f t="shared" si="6"/>
        <v>#DIV/0!</v>
      </c>
      <c r="N34" s="2" t="e">
        <f t="shared" si="6"/>
        <v>#DIV/0!</v>
      </c>
      <c r="O34" s="2" t="e">
        <f t="shared" si="6"/>
        <v>#DIV/0!</v>
      </c>
      <c r="P34" s="2" t="e">
        <f t="shared" si="6"/>
        <v>#DIV/0!</v>
      </c>
      <c r="Q34" s="2" t="e">
        <f t="shared" si="6"/>
        <v>#DIV/0!</v>
      </c>
      <c r="R34" s="2" t="e">
        <f t="shared" si="6"/>
        <v>#DIV/0!</v>
      </c>
      <c r="S34" s="22">
        <f t="shared" si="6"/>
        <v>44.89795918367347</v>
      </c>
      <c r="T34" s="2" t="e">
        <f t="shared" si="6"/>
        <v>#DIV/0!</v>
      </c>
      <c r="U34" s="2">
        <f>U33/U32*100</f>
        <v>32.83582089552239</v>
      </c>
    </row>
    <row r="35" spans="1:21" ht="67.5" customHeight="1">
      <c r="A35" s="1"/>
      <c r="B35" s="30" t="s">
        <v>77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29</v>
      </c>
      <c r="T35" s="2"/>
      <c r="U35" s="12">
        <f>SUM(C35:T35)</f>
        <v>29</v>
      </c>
    </row>
    <row r="36" spans="1:21" ht="20.25" customHeight="1">
      <c r="A36" s="1"/>
      <c r="B36" s="11" t="s">
        <v>19</v>
      </c>
      <c r="C36" s="2" t="e">
        <f aca="true" t="shared" si="7" ref="C36:T36">C35/(C21+C22)*100</f>
        <v>#DIV/0!</v>
      </c>
      <c r="D36" s="2" t="e">
        <f t="shared" si="7"/>
        <v>#DIV/0!</v>
      </c>
      <c r="E36" s="2" t="e">
        <f t="shared" si="7"/>
        <v>#DIV/0!</v>
      </c>
      <c r="F36" s="2" t="e">
        <f t="shared" si="7"/>
        <v>#DIV/0!</v>
      </c>
      <c r="G36" s="2" t="e">
        <f t="shared" si="7"/>
        <v>#DIV/0!</v>
      </c>
      <c r="H36" s="2">
        <v>0</v>
      </c>
      <c r="I36" s="2" t="e">
        <f t="shared" si="7"/>
        <v>#DIV/0!</v>
      </c>
      <c r="J36" s="2" t="e">
        <f t="shared" si="7"/>
        <v>#DIV/0!</v>
      </c>
      <c r="K36" s="2" t="e">
        <f t="shared" si="7"/>
        <v>#DIV/0!</v>
      </c>
      <c r="L36" s="2" t="e">
        <f t="shared" si="7"/>
        <v>#DIV/0!</v>
      </c>
      <c r="M36" s="2" t="e">
        <f t="shared" si="7"/>
        <v>#DIV/0!</v>
      </c>
      <c r="N36" s="2" t="e">
        <f t="shared" si="7"/>
        <v>#DIV/0!</v>
      </c>
      <c r="O36" s="2" t="e">
        <f t="shared" si="7"/>
        <v>#DIV/0!</v>
      </c>
      <c r="P36" s="2" t="e">
        <f t="shared" si="7"/>
        <v>#DIV/0!</v>
      </c>
      <c r="Q36" s="2" t="e">
        <f t="shared" si="7"/>
        <v>#DIV/0!</v>
      </c>
      <c r="R36" s="2" t="e">
        <f t="shared" si="7"/>
        <v>#DIV/0!</v>
      </c>
      <c r="S36" s="2">
        <f t="shared" si="7"/>
        <v>78.37837837837837</v>
      </c>
      <c r="T36" s="2" t="e">
        <f t="shared" si="7"/>
        <v>#DIV/0!</v>
      </c>
      <c r="U36" s="12">
        <f>U35/(U21+U22)*100</f>
        <v>78.37837837837837</v>
      </c>
    </row>
    <row r="37" spans="1:21" ht="15">
      <c r="A37" s="1"/>
      <c r="B37" s="6" t="s">
        <v>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v>30</v>
      </c>
      <c r="T37" s="2"/>
      <c r="U37" s="12">
        <f>SUM(C37:T37)</f>
        <v>30</v>
      </c>
    </row>
    <row r="38" spans="1:21" ht="15">
      <c r="A38" s="1"/>
      <c r="B38" s="7" t="s">
        <v>19</v>
      </c>
      <c r="C38" s="2">
        <f>C37/C23*100</f>
        <v>0</v>
      </c>
      <c r="D38" s="2" t="e">
        <f aca="true" t="shared" si="8" ref="D38:S38">D37/D23*100</f>
        <v>#DIV/0!</v>
      </c>
      <c r="E38" s="2" t="e">
        <f t="shared" si="8"/>
        <v>#DIV/0!</v>
      </c>
      <c r="F38" s="2" t="e">
        <f t="shared" si="8"/>
        <v>#DIV/0!</v>
      </c>
      <c r="G38" s="2" t="e">
        <f t="shared" si="8"/>
        <v>#DIV/0!</v>
      </c>
      <c r="H38" s="2" t="e">
        <f t="shared" si="8"/>
        <v>#DIV/0!</v>
      </c>
      <c r="I38" s="2" t="e">
        <f t="shared" si="8"/>
        <v>#DIV/0!</v>
      </c>
      <c r="J38" s="2" t="e">
        <f t="shared" si="8"/>
        <v>#DIV/0!</v>
      </c>
      <c r="K38" s="2" t="e">
        <f t="shared" si="8"/>
        <v>#DIV/0!</v>
      </c>
      <c r="L38" s="2" t="e">
        <f t="shared" si="8"/>
        <v>#DIV/0!</v>
      </c>
      <c r="M38" s="2" t="e">
        <f t="shared" si="8"/>
        <v>#DIV/0!</v>
      </c>
      <c r="N38" s="2" t="e">
        <f t="shared" si="8"/>
        <v>#DIV/0!</v>
      </c>
      <c r="O38" s="2" t="e">
        <f t="shared" si="8"/>
        <v>#DIV/0!</v>
      </c>
      <c r="P38" s="2" t="e">
        <f t="shared" si="8"/>
        <v>#DIV/0!</v>
      </c>
      <c r="Q38" s="2" t="e">
        <f t="shared" si="8"/>
        <v>#DIV/0!</v>
      </c>
      <c r="R38" s="2" t="e">
        <f t="shared" si="8"/>
        <v>#DIV/0!</v>
      </c>
      <c r="S38" s="22">
        <f t="shared" si="8"/>
        <v>42.25352112676056</v>
      </c>
      <c r="T38" s="2">
        <v>0</v>
      </c>
      <c r="U38" s="12">
        <f>U37/U23*100</f>
        <v>41.66666666666667</v>
      </c>
    </row>
    <row r="39" spans="1:21" ht="15">
      <c r="A39" s="1"/>
      <c r="B39" s="6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4</v>
      </c>
      <c r="T39" s="2"/>
      <c r="U39" s="12">
        <f>SUM(C39:T39)</f>
        <v>4</v>
      </c>
    </row>
    <row r="40" spans="1:21" ht="15">
      <c r="A40" s="1"/>
      <c r="B40" s="7" t="s">
        <v>19</v>
      </c>
      <c r="C40" s="2" t="e">
        <f>C39/C28*100</f>
        <v>#DIV/0!</v>
      </c>
      <c r="D40" s="2" t="e">
        <f aca="true" t="shared" si="9" ref="D40:T40">D39/D28*100</f>
        <v>#DIV/0!</v>
      </c>
      <c r="E40" s="2" t="e">
        <f t="shared" si="9"/>
        <v>#DIV/0!</v>
      </c>
      <c r="F40" s="2" t="e">
        <f t="shared" si="9"/>
        <v>#DIV/0!</v>
      </c>
      <c r="G40" s="2" t="e">
        <f t="shared" si="9"/>
        <v>#DIV/0!</v>
      </c>
      <c r="H40" s="2" t="e">
        <f t="shared" si="9"/>
        <v>#DIV/0!</v>
      </c>
      <c r="I40" s="2" t="e">
        <f t="shared" si="9"/>
        <v>#DIV/0!</v>
      </c>
      <c r="J40" s="2" t="e">
        <f t="shared" si="9"/>
        <v>#DIV/0!</v>
      </c>
      <c r="K40" s="2" t="e">
        <f t="shared" si="9"/>
        <v>#DIV/0!</v>
      </c>
      <c r="L40" s="2" t="e">
        <f t="shared" si="9"/>
        <v>#DIV/0!</v>
      </c>
      <c r="M40" s="2" t="e">
        <f t="shared" si="9"/>
        <v>#DIV/0!</v>
      </c>
      <c r="N40" s="2" t="e">
        <f t="shared" si="9"/>
        <v>#DIV/0!</v>
      </c>
      <c r="O40" s="2" t="e">
        <f t="shared" si="9"/>
        <v>#DIV/0!</v>
      </c>
      <c r="P40" s="2" t="e">
        <f t="shared" si="9"/>
        <v>#DIV/0!</v>
      </c>
      <c r="Q40" s="2" t="e">
        <f t="shared" si="9"/>
        <v>#DIV/0!</v>
      </c>
      <c r="R40" s="2" t="e">
        <f t="shared" si="9"/>
        <v>#DIV/0!</v>
      </c>
      <c r="S40" s="2">
        <f t="shared" si="9"/>
        <v>30.76923076923077</v>
      </c>
      <c r="T40" s="2" t="e">
        <f t="shared" si="9"/>
        <v>#DIV/0!</v>
      </c>
      <c r="U40" s="12">
        <f>U39/U28*100</f>
        <v>30.76923076923077</v>
      </c>
    </row>
    <row r="41" spans="1:21" ht="15">
      <c r="A41" s="1"/>
      <c r="B41" s="20" t="s">
        <v>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v>7</v>
      </c>
      <c r="T41" s="2"/>
      <c r="U41" s="12">
        <f>SUM(C41:T41)</f>
        <v>7</v>
      </c>
    </row>
    <row r="42" spans="1:21" ht="15">
      <c r="A42" s="1"/>
      <c r="B42" s="20" t="s">
        <v>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6</v>
      </c>
      <c r="T42" s="2"/>
      <c r="U42" s="12">
        <f>SUM(C42:T42)</f>
        <v>6</v>
      </c>
    </row>
    <row r="43" spans="1:21" ht="45">
      <c r="A43" s="2" t="s">
        <v>20</v>
      </c>
      <c r="B43" s="9" t="s">
        <v>81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2"/>
      <c r="T43" s="2"/>
      <c r="U43" s="12">
        <f>SUM(C43:T43)</f>
        <v>0</v>
      </c>
    </row>
    <row r="44" spans="1:21" ht="15">
      <c r="A44" s="1"/>
      <c r="B44" s="11" t="s">
        <v>21</v>
      </c>
      <c r="C44" s="2">
        <f>C22</f>
        <v>0</v>
      </c>
      <c r="D44" s="2">
        <f aca="true" t="shared" si="10" ref="D44:T44">D22</f>
        <v>0</v>
      </c>
      <c r="E44" s="2">
        <f t="shared" si="10"/>
        <v>0</v>
      </c>
      <c r="F44" s="2">
        <f t="shared" si="10"/>
        <v>0</v>
      </c>
      <c r="G44" s="2">
        <f t="shared" si="10"/>
        <v>0</v>
      </c>
      <c r="H44" s="2">
        <f t="shared" si="10"/>
        <v>0</v>
      </c>
      <c r="I44" s="2">
        <f t="shared" si="10"/>
        <v>0</v>
      </c>
      <c r="J44" s="2">
        <f t="shared" si="10"/>
        <v>0</v>
      </c>
      <c r="K44" s="2">
        <f t="shared" si="10"/>
        <v>0</v>
      </c>
      <c r="L44" s="2">
        <f t="shared" si="10"/>
        <v>0</v>
      </c>
      <c r="M44" s="2">
        <f t="shared" si="10"/>
        <v>0</v>
      </c>
      <c r="N44" s="2">
        <f t="shared" si="10"/>
        <v>0</v>
      </c>
      <c r="O44" s="2">
        <f t="shared" si="10"/>
        <v>0</v>
      </c>
      <c r="P44" s="2">
        <f t="shared" si="10"/>
        <v>0</v>
      </c>
      <c r="Q44" s="2">
        <f t="shared" si="10"/>
        <v>0</v>
      </c>
      <c r="R44" s="2">
        <f t="shared" si="10"/>
        <v>0</v>
      </c>
      <c r="S44" s="2">
        <f t="shared" si="10"/>
        <v>17</v>
      </c>
      <c r="T44" s="2">
        <f t="shared" si="10"/>
        <v>0</v>
      </c>
      <c r="U44" s="12">
        <f>SUM(C44:T44)</f>
        <v>17</v>
      </c>
    </row>
    <row r="45" spans="1:21" ht="30.75">
      <c r="A45" s="1"/>
      <c r="B45" s="36" t="s">
        <v>83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2">
        <v>4</v>
      </c>
      <c r="T45" s="2"/>
      <c r="U45" s="12">
        <f>SUM(C45:T45)</f>
        <v>4</v>
      </c>
    </row>
    <row r="46" spans="1:21" ht="15">
      <c r="A46" s="1"/>
      <c r="B46" s="11" t="s">
        <v>19</v>
      </c>
      <c r="C46" s="2" t="e">
        <f>C45/C44*100</f>
        <v>#DIV/0!</v>
      </c>
      <c r="D46" s="2" t="e">
        <f aca="true" t="shared" si="11" ref="D46:T46">D45/D44*100</f>
        <v>#DIV/0!</v>
      </c>
      <c r="E46" s="2" t="e">
        <f t="shared" si="11"/>
        <v>#DIV/0!</v>
      </c>
      <c r="F46" s="2" t="e">
        <f t="shared" si="11"/>
        <v>#DIV/0!</v>
      </c>
      <c r="G46" s="2" t="e">
        <f t="shared" si="11"/>
        <v>#DIV/0!</v>
      </c>
      <c r="H46" s="2">
        <v>0</v>
      </c>
      <c r="I46" s="2" t="e">
        <f t="shared" si="11"/>
        <v>#DIV/0!</v>
      </c>
      <c r="J46" s="2" t="e">
        <f t="shared" si="11"/>
        <v>#DIV/0!</v>
      </c>
      <c r="K46" s="2" t="e">
        <f t="shared" si="11"/>
        <v>#DIV/0!</v>
      </c>
      <c r="L46" s="2" t="e">
        <f t="shared" si="11"/>
        <v>#DIV/0!</v>
      </c>
      <c r="M46" s="2" t="e">
        <f t="shared" si="11"/>
        <v>#DIV/0!</v>
      </c>
      <c r="N46" s="2" t="e">
        <f t="shared" si="11"/>
        <v>#DIV/0!</v>
      </c>
      <c r="O46" s="2" t="e">
        <f t="shared" si="11"/>
        <v>#DIV/0!</v>
      </c>
      <c r="P46" s="2" t="e">
        <f t="shared" si="11"/>
        <v>#DIV/0!</v>
      </c>
      <c r="Q46" s="2" t="e">
        <f t="shared" si="11"/>
        <v>#DIV/0!</v>
      </c>
      <c r="R46" s="2" t="e">
        <f t="shared" si="11"/>
        <v>#DIV/0!</v>
      </c>
      <c r="S46" s="22">
        <f t="shared" si="11"/>
        <v>23.52941176470588</v>
      </c>
      <c r="T46" s="2" t="e">
        <f t="shared" si="11"/>
        <v>#DIV/0!</v>
      </c>
      <c r="U46" s="12">
        <f>U45/U44*100</f>
        <v>23.52941176470588</v>
      </c>
    </row>
    <row r="47" spans="1:21" ht="30.75">
      <c r="A47" s="1"/>
      <c r="B47" s="36" t="s">
        <v>84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2">
        <v>4</v>
      </c>
      <c r="T47" s="2"/>
      <c r="U47" s="12">
        <f>SUM(C47:T47)</f>
        <v>4</v>
      </c>
    </row>
    <row r="48" spans="1:21" ht="15">
      <c r="A48" s="1"/>
      <c r="B48" s="11" t="s">
        <v>19</v>
      </c>
      <c r="C48" s="2" t="e">
        <f>C47/C44*100</f>
        <v>#DIV/0!</v>
      </c>
      <c r="D48" s="2" t="e">
        <f aca="true" t="shared" si="12" ref="D48:T48">D47/D44*100</f>
        <v>#DIV/0!</v>
      </c>
      <c r="E48" s="2" t="e">
        <f t="shared" si="12"/>
        <v>#DIV/0!</v>
      </c>
      <c r="F48" s="2" t="e">
        <f t="shared" si="12"/>
        <v>#DIV/0!</v>
      </c>
      <c r="G48" s="2" t="e">
        <f t="shared" si="12"/>
        <v>#DIV/0!</v>
      </c>
      <c r="H48" s="2">
        <v>0</v>
      </c>
      <c r="I48" s="2" t="e">
        <f t="shared" si="12"/>
        <v>#DIV/0!</v>
      </c>
      <c r="J48" s="2" t="e">
        <f t="shared" si="12"/>
        <v>#DIV/0!</v>
      </c>
      <c r="K48" s="2" t="e">
        <f t="shared" si="12"/>
        <v>#DIV/0!</v>
      </c>
      <c r="L48" s="2" t="e">
        <f t="shared" si="12"/>
        <v>#DIV/0!</v>
      </c>
      <c r="M48" s="2" t="e">
        <f t="shared" si="12"/>
        <v>#DIV/0!</v>
      </c>
      <c r="N48" s="2" t="e">
        <f t="shared" si="12"/>
        <v>#DIV/0!</v>
      </c>
      <c r="O48" s="2" t="e">
        <f t="shared" si="12"/>
        <v>#DIV/0!</v>
      </c>
      <c r="P48" s="2" t="e">
        <f t="shared" si="12"/>
        <v>#DIV/0!</v>
      </c>
      <c r="Q48" s="2" t="e">
        <f t="shared" si="12"/>
        <v>#DIV/0!</v>
      </c>
      <c r="R48" s="2" t="e">
        <f t="shared" si="12"/>
        <v>#DIV/0!</v>
      </c>
      <c r="S48" s="22">
        <f t="shared" si="12"/>
        <v>23.52941176470588</v>
      </c>
      <c r="T48" s="2" t="e">
        <f t="shared" si="12"/>
        <v>#DIV/0!</v>
      </c>
      <c r="U48" s="12">
        <f>U47/U44*100</f>
        <v>23.52941176470588</v>
      </c>
    </row>
    <row r="49" spans="1:21" ht="15">
      <c r="A49" s="1"/>
      <c r="B49" s="11" t="s">
        <v>22</v>
      </c>
      <c r="C49" s="2">
        <f>C28</f>
        <v>0</v>
      </c>
      <c r="D49" s="2">
        <f aca="true" t="shared" si="13" ref="D49:T49">D28</f>
        <v>0</v>
      </c>
      <c r="E49" s="2">
        <f t="shared" si="13"/>
        <v>0</v>
      </c>
      <c r="F49" s="2">
        <f t="shared" si="13"/>
        <v>0</v>
      </c>
      <c r="G49" s="2">
        <f t="shared" si="13"/>
        <v>0</v>
      </c>
      <c r="H49" s="2">
        <f t="shared" si="13"/>
        <v>0</v>
      </c>
      <c r="I49" s="2">
        <f t="shared" si="13"/>
        <v>0</v>
      </c>
      <c r="J49" s="2">
        <f t="shared" si="13"/>
        <v>0</v>
      </c>
      <c r="K49" s="2">
        <f t="shared" si="13"/>
        <v>0</v>
      </c>
      <c r="L49" s="2">
        <f t="shared" si="13"/>
        <v>0</v>
      </c>
      <c r="M49" s="2">
        <f t="shared" si="13"/>
        <v>0</v>
      </c>
      <c r="N49" s="2">
        <f t="shared" si="13"/>
        <v>0</v>
      </c>
      <c r="O49" s="2">
        <f t="shared" si="13"/>
        <v>0</v>
      </c>
      <c r="P49" s="2">
        <f t="shared" si="13"/>
        <v>0</v>
      </c>
      <c r="Q49" s="2">
        <f t="shared" si="13"/>
        <v>0</v>
      </c>
      <c r="R49" s="2">
        <f t="shared" si="13"/>
        <v>0</v>
      </c>
      <c r="S49" s="2">
        <f t="shared" si="13"/>
        <v>13</v>
      </c>
      <c r="T49" s="2">
        <f t="shared" si="13"/>
        <v>0</v>
      </c>
      <c r="U49" s="12">
        <f>SUM(C49:T49)</f>
        <v>13</v>
      </c>
    </row>
    <row r="50" spans="1:21" ht="30.75">
      <c r="A50" s="1"/>
      <c r="B50" s="36" t="s">
        <v>85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2">
        <v>4</v>
      </c>
      <c r="T50" s="2"/>
      <c r="U50" s="12">
        <f>SUM(C50:T50)</f>
        <v>4</v>
      </c>
    </row>
    <row r="51" spans="1:21" ht="15">
      <c r="A51" s="1"/>
      <c r="B51" s="11" t="s">
        <v>19</v>
      </c>
      <c r="C51" s="2" t="e">
        <f>C50/C49*100</f>
        <v>#DIV/0!</v>
      </c>
      <c r="D51" s="2" t="e">
        <f aca="true" t="shared" si="14" ref="D51:T51">D50/D49*100</f>
        <v>#DIV/0!</v>
      </c>
      <c r="E51" s="2" t="e">
        <f t="shared" si="14"/>
        <v>#DIV/0!</v>
      </c>
      <c r="F51" s="2" t="e">
        <f t="shared" si="14"/>
        <v>#DIV/0!</v>
      </c>
      <c r="G51" s="2" t="e">
        <f t="shared" si="14"/>
        <v>#DIV/0!</v>
      </c>
      <c r="H51" s="2" t="e">
        <f t="shared" si="14"/>
        <v>#DIV/0!</v>
      </c>
      <c r="I51" s="2" t="e">
        <f t="shared" si="14"/>
        <v>#DIV/0!</v>
      </c>
      <c r="J51" s="2" t="e">
        <f t="shared" si="14"/>
        <v>#DIV/0!</v>
      </c>
      <c r="K51" s="2" t="e">
        <f t="shared" si="14"/>
        <v>#DIV/0!</v>
      </c>
      <c r="L51" s="2" t="e">
        <f t="shared" si="14"/>
        <v>#DIV/0!</v>
      </c>
      <c r="M51" s="2" t="e">
        <f t="shared" si="14"/>
        <v>#DIV/0!</v>
      </c>
      <c r="N51" s="2" t="e">
        <f t="shared" si="14"/>
        <v>#DIV/0!</v>
      </c>
      <c r="O51" s="2" t="e">
        <f t="shared" si="14"/>
        <v>#DIV/0!</v>
      </c>
      <c r="P51" s="2" t="e">
        <f t="shared" si="14"/>
        <v>#DIV/0!</v>
      </c>
      <c r="Q51" s="2" t="e">
        <f t="shared" si="14"/>
        <v>#DIV/0!</v>
      </c>
      <c r="R51" s="2" t="e">
        <f t="shared" si="14"/>
        <v>#DIV/0!</v>
      </c>
      <c r="S51" s="2">
        <f t="shared" si="14"/>
        <v>30.76923076923077</v>
      </c>
      <c r="T51" s="2" t="e">
        <f t="shared" si="14"/>
        <v>#DIV/0!</v>
      </c>
      <c r="U51" s="12">
        <f>U50/U49*100</f>
        <v>30.76923076923077</v>
      </c>
    </row>
    <row r="52" spans="1:21" ht="30.75">
      <c r="A52" s="1"/>
      <c r="B52" s="36" t="s">
        <v>86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2">
        <v>5</v>
      </c>
      <c r="T52" s="2"/>
      <c r="U52" s="12">
        <f>SUM(C52:T52)</f>
        <v>5</v>
      </c>
    </row>
    <row r="53" spans="1:21" ht="15">
      <c r="A53" s="1"/>
      <c r="B53" s="11" t="s">
        <v>19</v>
      </c>
      <c r="C53" s="2" t="e">
        <f>C52/C49*100</f>
        <v>#DIV/0!</v>
      </c>
      <c r="D53" s="2" t="e">
        <f aca="true" t="shared" si="15" ref="D53:T53">D52/D49*100</f>
        <v>#DIV/0!</v>
      </c>
      <c r="E53" s="2" t="e">
        <f t="shared" si="15"/>
        <v>#DIV/0!</v>
      </c>
      <c r="F53" s="2" t="e">
        <f t="shared" si="15"/>
        <v>#DIV/0!</v>
      </c>
      <c r="G53" s="2" t="e">
        <f t="shared" si="15"/>
        <v>#DIV/0!</v>
      </c>
      <c r="H53" s="2" t="e">
        <f t="shared" si="15"/>
        <v>#DIV/0!</v>
      </c>
      <c r="I53" s="2" t="e">
        <f t="shared" si="15"/>
        <v>#DIV/0!</v>
      </c>
      <c r="J53" s="2" t="e">
        <f t="shared" si="15"/>
        <v>#DIV/0!</v>
      </c>
      <c r="K53" s="2" t="e">
        <f t="shared" si="15"/>
        <v>#DIV/0!</v>
      </c>
      <c r="L53" s="2" t="e">
        <f t="shared" si="15"/>
        <v>#DIV/0!</v>
      </c>
      <c r="M53" s="2" t="e">
        <f t="shared" si="15"/>
        <v>#DIV/0!</v>
      </c>
      <c r="N53" s="2" t="e">
        <f t="shared" si="15"/>
        <v>#DIV/0!</v>
      </c>
      <c r="O53" s="2" t="e">
        <f t="shared" si="15"/>
        <v>#DIV/0!</v>
      </c>
      <c r="P53" s="2" t="e">
        <f t="shared" si="15"/>
        <v>#DIV/0!</v>
      </c>
      <c r="Q53" s="2" t="e">
        <f t="shared" si="15"/>
        <v>#DIV/0!</v>
      </c>
      <c r="R53" s="2" t="e">
        <f t="shared" si="15"/>
        <v>#DIV/0!</v>
      </c>
      <c r="S53" s="2">
        <f t="shared" si="15"/>
        <v>38.46153846153847</v>
      </c>
      <c r="T53" s="2" t="e">
        <f t="shared" si="15"/>
        <v>#DIV/0!</v>
      </c>
      <c r="U53" s="12">
        <f>U52/U49*100</f>
        <v>38.46153846153847</v>
      </c>
    </row>
    <row r="54" spans="1:21" ht="15">
      <c r="A54" s="1"/>
      <c r="B54" s="36" t="s">
        <v>82</v>
      </c>
      <c r="C54" s="2">
        <f>C31</f>
        <v>0</v>
      </c>
      <c r="D54" s="2">
        <f aca="true" t="shared" si="16" ref="D54:T54">D31</f>
        <v>0</v>
      </c>
      <c r="E54" s="2">
        <f t="shared" si="16"/>
        <v>0</v>
      </c>
      <c r="F54" s="2">
        <f t="shared" si="16"/>
        <v>0</v>
      </c>
      <c r="G54" s="2">
        <f t="shared" si="16"/>
        <v>0</v>
      </c>
      <c r="H54" s="25">
        <f t="shared" si="16"/>
        <v>0</v>
      </c>
      <c r="I54" s="2">
        <f t="shared" si="16"/>
        <v>0</v>
      </c>
      <c r="J54" s="2">
        <f t="shared" si="16"/>
        <v>0</v>
      </c>
      <c r="K54" s="2">
        <f t="shared" si="16"/>
        <v>0</v>
      </c>
      <c r="L54" s="2">
        <f t="shared" si="16"/>
        <v>0</v>
      </c>
      <c r="M54" s="2">
        <f t="shared" si="16"/>
        <v>0</v>
      </c>
      <c r="N54" s="2">
        <f t="shared" si="16"/>
        <v>0</v>
      </c>
      <c r="O54" s="2">
        <f t="shared" si="16"/>
        <v>0</v>
      </c>
      <c r="P54" s="2">
        <f t="shared" si="16"/>
        <v>0</v>
      </c>
      <c r="Q54" s="2">
        <f t="shared" si="16"/>
        <v>0</v>
      </c>
      <c r="R54" s="2">
        <f t="shared" si="16"/>
        <v>0</v>
      </c>
      <c r="S54" s="2">
        <v>5</v>
      </c>
      <c r="T54" s="2">
        <f t="shared" si="16"/>
        <v>0</v>
      </c>
      <c r="U54" s="12">
        <f>SUM(C54:T54)</f>
        <v>5</v>
      </c>
    </row>
    <row r="55" spans="1:21" ht="30.75">
      <c r="A55" s="1"/>
      <c r="B55" s="36" t="s">
        <v>87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2"/>
      <c r="N55" s="2"/>
      <c r="O55" s="2"/>
      <c r="P55" s="2"/>
      <c r="Q55" s="2"/>
      <c r="R55" s="2"/>
      <c r="S55" s="22">
        <v>2</v>
      </c>
      <c r="T55" s="2"/>
      <c r="U55" s="12">
        <f>SUM(C55:T55)</f>
        <v>2</v>
      </c>
    </row>
    <row r="56" spans="1:21" ht="15">
      <c r="A56" s="1"/>
      <c r="B56" s="11" t="s">
        <v>19</v>
      </c>
      <c r="C56" s="2" t="e">
        <f>C55/C54*100</f>
        <v>#DIV/0!</v>
      </c>
      <c r="D56" s="2">
        <v>0</v>
      </c>
      <c r="E56" s="2" t="e">
        <f aca="true" t="shared" si="17" ref="E56:T56">E55/E54*100</f>
        <v>#DIV/0!</v>
      </c>
      <c r="F56" s="2" t="e">
        <f t="shared" si="17"/>
        <v>#DIV/0!</v>
      </c>
      <c r="G56" s="2" t="e">
        <f t="shared" si="17"/>
        <v>#DIV/0!</v>
      </c>
      <c r="H56" s="2" t="e">
        <f t="shared" si="17"/>
        <v>#DIV/0!</v>
      </c>
      <c r="I56" s="2" t="e">
        <f t="shared" si="17"/>
        <v>#DIV/0!</v>
      </c>
      <c r="J56" s="2" t="e">
        <f t="shared" si="17"/>
        <v>#DIV/0!</v>
      </c>
      <c r="K56" s="2" t="e">
        <f t="shared" si="17"/>
        <v>#DIV/0!</v>
      </c>
      <c r="L56" s="2" t="e">
        <f t="shared" si="17"/>
        <v>#DIV/0!</v>
      </c>
      <c r="M56" s="2" t="e">
        <f t="shared" si="17"/>
        <v>#DIV/0!</v>
      </c>
      <c r="N56" s="2" t="e">
        <f t="shared" si="17"/>
        <v>#DIV/0!</v>
      </c>
      <c r="O56" s="2" t="e">
        <f t="shared" si="17"/>
        <v>#DIV/0!</v>
      </c>
      <c r="P56" s="2" t="e">
        <f t="shared" si="17"/>
        <v>#DIV/0!</v>
      </c>
      <c r="Q56" s="2" t="e">
        <f t="shared" si="17"/>
        <v>#DIV/0!</v>
      </c>
      <c r="R56" s="2" t="e">
        <f t="shared" si="17"/>
        <v>#DIV/0!</v>
      </c>
      <c r="S56" s="2">
        <f t="shared" si="17"/>
        <v>40</v>
      </c>
      <c r="T56" s="2" t="e">
        <f t="shared" si="17"/>
        <v>#DIV/0!</v>
      </c>
      <c r="U56" s="12">
        <f>U55/U54*100</f>
        <v>40</v>
      </c>
    </row>
    <row r="57" spans="1:21" ht="30.75">
      <c r="A57" s="1"/>
      <c r="B57" s="36" t="s">
        <v>88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2"/>
      <c r="N57" s="2"/>
      <c r="O57" s="2"/>
      <c r="P57" s="2"/>
      <c r="Q57" s="2"/>
      <c r="R57" s="2"/>
      <c r="S57" s="22">
        <v>2</v>
      </c>
      <c r="T57" s="2"/>
      <c r="U57" s="12">
        <f>SUM(C57:T57)</f>
        <v>2</v>
      </c>
    </row>
    <row r="58" spans="1:21" ht="15">
      <c r="A58" s="1"/>
      <c r="B58" s="11" t="s">
        <v>19</v>
      </c>
      <c r="C58" s="2" t="e">
        <f>C57/C54*100</f>
        <v>#DIV/0!</v>
      </c>
      <c r="D58" s="2" t="e">
        <f aca="true" t="shared" si="18" ref="D58:T58">D57/D54*100</f>
        <v>#DIV/0!</v>
      </c>
      <c r="E58" s="2" t="e">
        <f t="shared" si="18"/>
        <v>#DIV/0!</v>
      </c>
      <c r="F58" s="2" t="e">
        <f t="shared" si="18"/>
        <v>#DIV/0!</v>
      </c>
      <c r="G58" s="2" t="e">
        <f t="shared" si="18"/>
        <v>#DIV/0!</v>
      </c>
      <c r="H58" s="2" t="e">
        <f t="shared" si="18"/>
        <v>#DIV/0!</v>
      </c>
      <c r="I58" s="2" t="e">
        <f t="shared" si="18"/>
        <v>#DIV/0!</v>
      </c>
      <c r="J58" s="2" t="e">
        <f t="shared" si="18"/>
        <v>#DIV/0!</v>
      </c>
      <c r="K58" s="2" t="e">
        <f t="shared" si="18"/>
        <v>#DIV/0!</v>
      </c>
      <c r="L58" s="2" t="e">
        <f t="shared" si="18"/>
        <v>#DIV/0!</v>
      </c>
      <c r="M58" s="2" t="e">
        <f t="shared" si="18"/>
        <v>#DIV/0!</v>
      </c>
      <c r="N58" s="2" t="e">
        <f t="shared" si="18"/>
        <v>#DIV/0!</v>
      </c>
      <c r="O58" s="2" t="e">
        <f t="shared" si="18"/>
        <v>#DIV/0!</v>
      </c>
      <c r="P58" s="2" t="e">
        <f t="shared" si="18"/>
        <v>#DIV/0!</v>
      </c>
      <c r="Q58" s="2" t="e">
        <f t="shared" si="18"/>
        <v>#DIV/0!</v>
      </c>
      <c r="R58" s="2" t="e">
        <f t="shared" si="18"/>
        <v>#DIV/0!</v>
      </c>
      <c r="S58" s="2">
        <f t="shared" si="18"/>
        <v>40</v>
      </c>
      <c r="T58" s="2" t="e">
        <f t="shared" si="18"/>
        <v>#DIV/0!</v>
      </c>
      <c r="U58" s="12">
        <f>U57/U54*100</f>
        <v>40</v>
      </c>
    </row>
    <row r="59" spans="1:21" ht="15">
      <c r="A59" s="1"/>
      <c r="B59" s="11" t="s">
        <v>23</v>
      </c>
      <c r="C59" s="2" t="e">
        <f>C36</f>
        <v>#DIV/0!</v>
      </c>
      <c r="D59" s="2" t="e">
        <f aca="true" t="shared" si="19" ref="D59:T59">D36</f>
        <v>#DIV/0!</v>
      </c>
      <c r="E59" s="2" t="e">
        <f t="shared" si="19"/>
        <v>#DIV/0!</v>
      </c>
      <c r="F59" s="2" t="e">
        <f t="shared" si="19"/>
        <v>#DIV/0!</v>
      </c>
      <c r="G59" s="2" t="e">
        <f t="shared" si="19"/>
        <v>#DIV/0!</v>
      </c>
      <c r="H59" s="25">
        <f t="shared" si="19"/>
        <v>0</v>
      </c>
      <c r="I59" s="2" t="e">
        <f t="shared" si="19"/>
        <v>#DIV/0!</v>
      </c>
      <c r="J59" s="2" t="e">
        <f t="shared" si="19"/>
        <v>#DIV/0!</v>
      </c>
      <c r="K59" s="2" t="e">
        <f t="shared" si="19"/>
        <v>#DIV/0!</v>
      </c>
      <c r="L59" s="2" t="e">
        <f t="shared" si="19"/>
        <v>#DIV/0!</v>
      </c>
      <c r="M59" s="2" t="e">
        <f t="shared" si="19"/>
        <v>#DIV/0!</v>
      </c>
      <c r="N59" s="2" t="e">
        <f t="shared" si="19"/>
        <v>#DIV/0!</v>
      </c>
      <c r="O59" s="2" t="e">
        <f t="shared" si="19"/>
        <v>#DIV/0!</v>
      </c>
      <c r="P59" s="2" t="e">
        <f t="shared" si="19"/>
        <v>#DIV/0!</v>
      </c>
      <c r="Q59" s="2" t="e">
        <f t="shared" si="19"/>
        <v>#DIV/0!</v>
      </c>
      <c r="R59" s="2" t="e">
        <f t="shared" si="19"/>
        <v>#DIV/0!</v>
      </c>
      <c r="S59" s="2">
        <v>7</v>
      </c>
      <c r="T59" s="2" t="e">
        <f t="shared" si="19"/>
        <v>#DIV/0!</v>
      </c>
      <c r="U59" s="12" t="e">
        <f>SUM(C59:T59)</f>
        <v>#DIV/0!</v>
      </c>
    </row>
    <row r="60" spans="1:21" ht="30.75">
      <c r="A60" s="1"/>
      <c r="B60" s="36" t="s">
        <v>87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2"/>
      <c r="N60" s="2"/>
      <c r="O60" s="2"/>
      <c r="P60" s="2"/>
      <c r="Q60" s="2"/>
      <c r="R60" s="2"/>
      <c r="S60" s="22">
        <v>6</v>
      </c>
      <c r="T60" s="2"/>
      <c r="U60" s="12">
        <f>SUM(C60:T60)</f>
        <v>6</v>
      </c>
    </row>
    <row r="61" spans="1:21" ht="15">
      <c r="A61" s="1"/>
      <c r="B61" s="11" t="s">
        <v>19</v>
      </c>
      <c r="C61" s="2" t="e">
        <f>C60/C59*100</f>
        <v>#DIV/0!</v>
      </c>
      <c r="D61" s="2">
        <v>1</v>
      </c>
      <c r="E61" s="2" t="e">
        <f aca="true" t="shared" si="20" ref="E61:T61">E60/E59*100</f>
        <v>#DIV/0!</v>
      </c>
      <c r="F61" s="2" t="e">
        <f t="shared" si="20"/>
        <v>#DIV/0!</v>
      </c>
      <c r="G61" s="2" t="e">
        <f t="shared" si="20"/>
        <v>#DIV/0!</v>
      </c>
      <c r="H61" s="2" t="e">
        <f t="shared" si="20"/>
        <v>#DIV/0!</v>
      </c>
      <c r="I61" s="2" t="e">
        <f t="shared" si="20"/>
        <v>#DIV/0!</v>
      </c>
      <c r="J61" s="2" t="e">
        <f t="shared" si="20"/>
        <v>#DIV/0!</v>
      </c>
      <c r="K61" s="2" t="e">
        <f t="shared" si="20"/>
        <v>#DIV/0!</v>
      </c>
      <c r="L61" s="2" t="e">
        <f t="shared" si="20"/>
        <v>#DIV/0!</v>
      </c>
      <c r="M61" s="2" t="e">
        <f t="shared" si="20"/>
        <v>#DIV/0!</v>
      </c>
      <c r="N61" s="2" t="e">
        <f t="shared" si="20"/>
        <v>#DIV/0!</v>
      </c>
      <c r="O61" s="2" t="e">
        <f t="shared" si="20"/>
        <v>#DIV/0!</v>
      </c>
      <c r="P61" s="2" t="e">
        <f t="shared" si="20"/>
        <v>#DIV/0!</v>
      </c>
      <c r="Q61" s="2" t="e">
        <f t="shared" si="20"/>
        <v>#DIV/0!</v>
      </c>
      <c r="R61" s="2" t="e">
        <f t="shared" si="20"/>
        <v>#DIV/0!</v>
      </c>
      <c r="S61" s="2">
        <f t="shared" si="20"/>
        <v>85.71428571428571</v>
      </c>
      <c r="T61" s="2" t="e">
        <f t="shared" si="20"/>
        <v>#DIV/0!</v>
      </c>
      <c r="U61" s="12" t="e">
        <f>U60/U59*100</f>
        <v>#DIV/0!</v>
      </c>
    </row>
    <row r="62" spans="1:21" ht="30.75">
      <c r="A62" s="1"/>
      <c r="B62" s="36" t="s">
        <v>88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2"/>
      <c r="N62" s="2"/>
      <c r="O62" s="2"/>
      <c r="P62" s="2"/>
      <c r="Q62" s="2"/>
      <c r="R62" s="2"/>
      <c r="S62" s="22">
        <v>6</v>
      </c>
      <c r="T62" s="2"/>
      <c r="U62" s="12">
        <f>SUM(C62:T62)</f>
        <v>6</v>
      </c>
    </row>
    <row r="63" spans="1:21" ht="15">
      <c r="A63" s="2" t="s">
        <v>24</v>
      </c>
      <c r="B63" s="38" t="s">
        <v>25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2"/>
      <c r="N63" s="2"/>
      <c r="O63" s="2"/>
      <c r="P63" s="2"/>
      <c r="Q63" s="2"/>
      <c r="R63" s="2"/>
      <c r="S63" s="22"/>
      <c r="T63" s="2"/>
      <c r="U63" s="12">
        <f aca="true" t="shared" si="21" ref="U63:U71">SUM(C63:T63)</f>
        <v>0</v>
      </c>
    </row>
    <row r="64" spans="1:21" ht="14.25">
      <c r="A64" s="2"/>
      <c r="B64" s="10" t="s">
        <v>26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2">
        <v>3</v>
      </c>
      <c r="T64" s="2">
        <v>0</v>
      </c>
      <c r="U64" s="12">
        <f t="shared" si="21"/>
        <v>3</v>
      </c>
    </row>
    <row r="65" spans="1:21" ht="15">
      <c r="A65" s="2"/>
      <c r="B65" s="7" t="s">
        <v>19</v>
      </c>
      <c r="C65" s="2">
        <f aca="true" t="shared" si="22" ref="C65:T65">C64/C17*100</f>
        <v>0</v>
      </c>
      <c r="D65" s="2" t="e">
        <f t="shared" si="22"/>
        <v>#DIV/0!</v>
      </c>
      <c r="E65" s="2" t="e">
        <f t="shared" si="22"/>
        <v>#DIV/0!</v>
      </c>
      <c r="F65" s="2" t="e">
        <f t="shared" si="22"/>
        <v>#DIV/0!</v>
      </c>
      <c r="G65" s="2" t="e">
        <f t="shared" si="22"/>
        <v>#DIV/0!</v>
      </c>
      <c r="H65" s="2" t="e">
        <f t="shared" si="22"/>
        <v>#DIV/0!</v>
      </c>
      <c r="I65" s="2" t="e">
        <f t="shared" si="22"/>
        <v>#DIV/0!</v>
      </c>
      <c r="J65" s="2" t="e">
        <f t="shared" si="22"/>
        <v>#DIV/0!</v>
      </c>
      <c r="K65" s="2" t="e">
        <f t="shared" si="22"/>
        <v>#DIV/0!</v>
      </c>
      <c r="L65" s="2" t="e">
        <f t="shared" si="22"/>
        <v>#DIV/0!</v>
      </c>
      <c r="M65" s="2" t="e">
        <f t="shared" si="22"/>
        <v>#DIV/0!</v>
      </c>
      <c r="N65" s="2" t="e">
        <f t="shared" si="22"/>
        <v>#DIV/0!</v>
      </c>
      <c r="O65" s="2" t="e">
        <f t="shared" si="22"/>
        <v>#DIV/0!</v>
      </c>
      <c r="P65" s="2" t="e">
        <f t="shared" si="22"/>
        <v>#DIV/0!</v>
      </c>
      <c r="Q65" s="2" t="e">
        <f t="shared" si="22"/>
        <v>#DIV/0!</v>
      </c>
      <c r="R65" s="2" t="e">
        <f t="shared" si="22"/>
        <v>#DIV/0!</v>
      </c>
      <c r="S65" s="2">
        <f t="shared" si="22"/>
        <v>1.694915254237288</v>
      </c>
      <c r="T65" s="2" t="e">
        <f t="shared" si="22"/>
        <v>#DIV/0!</v>
      </c>
      <c r="U65" s="12">
        <f>U64/U17*100</f>
        <v>1.675977653631285</v>
      </c>
    </row>
    <row r="66" spans="1:21" ht="15">
      <c r="A66" s="2"/>
      <c r="B66" s="5" t="s">
        <v>27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2"/>
      <c r="T66" s="2"/>
      <c r="U66" s="12">
        <f t="shared" si="21"/>
        <v>0</v>
      </c>
    </row>
    <row r="67" spans="1:21" ht="15">
      <c r="A67" s="2"/>
      <c r="B67" s="6" t="s">
        <v>28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2">
        <v>1</v>
      </c>
      <c r="T67" s="2">
        <v>0</v>
      </c>
      <c r="U67" s="12">
        <f t="shared" si="21"/>
        <v>1</v>
      </c>
    </row>
    <row r="68" spans="1:21" ht="15">
      <c r="A68" s="2"/>
      <c r="B68" s="6" t="s">
        <v>19</v>
      </c>
      <c r="C68" s="2" t="e">
        <f aca="true" t="shared" si="23" ref="C68:T68">C67/(C20+C21+C22+C640)*100</f>
        <v>#DIV/0!</v>
      </c>
      <c r="D68" s="2" t="e">
        <f t="shared" si="23"/>
        <v>#DIV/0!</v>
      </c>
      <c r="E68" s="2" t="e">
        <f t="shared" si="23"/>
        <v>#DIV/0!</v>
      </c>
      <c r="F68" s="2" t="e">
        <f t="shared" si="23"/>
        <v>#DIV/0!</v>
      </c>
      <c r="G68" s="2" t="e">
        <f t="shared" si="23"/>
        <v>#DIV/0!</v>
      </c>
      <c r="H68" s="2" t="e">
        <f t="shared" si="23"/>
        <v>#DIV/0!</v>
      </c>
      <c r="I68" s="2" t="e">
        <f t="shared" si="23"/>
        <v>#DIV/0!</v>
      </c>
      <c r="J68" s="2" t="e">
        <f t="shared" si="23"/>
        <v>#DIV/0!</v>
      </c>
      <c r="K68" s="2" t="e">
        <f t="shared" si="23"/>
        <v>#DIV/0!</v>
      </c>
      <c r="L68" s="2" t="e">
        <f t="shared" si="23"/>
        <v>#DIV/0!</v>
      </c>
      <c r="M68" s="2" t="e">
        <f t="shared" si="23"/>
        <v>#DIV/0!</v>
      </c>
      <c r="N68" s="2" t="e">
        <f t="shared" si="23"/>
        <v>#DIV/0!</v>
      </c>
      <c r="O68" s="2" t="e">
        <f t="shared" si="23"/>
        <v>#DIV/0!</v>
      </c>
      <c r="P68" s="2" t="e">
        <f t="shared" si="23"/>
        <v>#DIV/0!</v>
      </c>
      <c r="Q68" s="2" t="e">
        <f t="shared" si="23"/>
        <v>#DIV/0!</v>
      </c>
      <c r="R68" s="2" t="e">
        <f t="shared" si="23"/>
        <v>#DIV/0!</v>
      </c>
      <c r="S68" s="2">
        <f t="shared" si="23"/>
        <v>1.5625</v>
      </c>
      <c r="T68" s="2" t="e">
        <f t="shared" si="23"/>
        <v>#DIV/0!</v>
      </c>
      <c r="U68" s="12"/>
    </row>
    <row r="69" spans="1:21" ht="15">
      <c r="A69" s="2"/>
      <c r="B69" s="6" t="s">
        <v>4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2">
        <v>2</v>
      </c>
      <c r="T69" s="2">
        <v>0</v>
      </c>
      <c r="U69" s="12">
        <f t="shared" si="21"/>
        <v>2</v>
      </c>
    </row>
    <row r="70" spans="1:21" ht="15">
      <c r="A70" s="2"/>
      <c r="B70" s="6" t="s">
        <v>19</v>
      </c>
      <c r="C70" s="2">
        <f aca="true" t="shared" si="24" ref="C70:T70">C69/C23*100</f>
        <v>0</v>
      </c>
      <c r="D70" s="2" t="e">
        <f t="shared" si="24"/>
        <v>#DIV/0!</v>
      </c>
      <c r="E70" s="2" t="e">
        <f t="shared" si="24"/>
        <v>#DIV/0!</v>
      </c>
      <c r="F70" s="2" t="e">
        <f t="shared" si="24"/>
        <v>#DIV/0!</v>
      </c>
      <c r="G70" s="2" t="e">
        <f t="shared" si="24"/>
        <v>#DIV/0!</v>
      </c>
      <c r="H70" s="2" t="e">
        <f t="shared" si="24"/>
        <v>#DIV/0!</v>
      </c>
      <c r="I70" s="2" t="e">
        <f t="shared" si="24"/>
        <v>#DIV/0!</v>
      </c>
      <c r="J70" s="2" t="e">
        <f t="shared" si="24"/>
        <v>#DIV/0!</v>
      </c>
      <c r="K70" s="2" t="e">
        <f t="shared" si="24"/>
        <v>#DIV/0!</v>
      </c>
      <c r="L70" s="2" t="e">
        <f t="shared" si="24"/>
        <v>#DIV/0!</v>
      </c>
      <c r="M70" s="2" t="e">
        <f t="shared" si="24"/>
        <v>#DIV/0!</v>
      </c>
      <c r="N70" s="2" t="e">
        <f t="shared" si="24"/>
        <v>#DIV/0!</v>
      </c>
      <c r="O70" s="2" t="e">
        <f t="shared" si="24"/>
        <v>#DIV/0!</v>
      </c>
      <c r="P70" s="2" t="e">
        <f t="shared" si="24"/>
        <v>#DIV/0!</v>
      </c>
      <c r="Q70" s="2" t="e">
        <f t="shared" si="24"/>
        <v>#DIV/0!</v>
      </c>
      <c r="R70" s="2" t="e">
        <f t="shared" si="24"/>
        <v>#DIV/0!</v>
      </c>
      <c r="S70" s="2">
        <f t="shared" si="24"/>
        <v>2.8169014084507045</v>
      </c>
      <c r="T70" s="2" t="e">
        <f t="shared" si="24"/>
        <v>#DIV/0!</v>
      </c>
      <c r="U70" s="12">
        <f>U69/U23*100</f>
        <v>2.7777777777777777</v>
      </c>
    </row>
    <row r="71" spans="1:21" ht="15">
      <c r="A71" s="2"/>
      <c r="B71" s="6" t="s">
        <v>5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2">
        <v>0</v>
      </c>
      <c r="T71" s="2">
        <v>0</v>
      </c>
      <c r="U71" s="12">
        <f t="shared" si="21"/>
        <v>0</v>
      </c>
    </row>
    <row r="72" spans="1:21" ht="15">
      <c r="A72" s="2"/>
      <c r="B72" s="6" t="s">
        <v>29</v>
      </c>
      <c r="C72" s="2" t="e">
        <f aca="true" t="shared" si="25" ref="C72:M72">C71/C28*100</f>
        <v>#DIV/0!</v>
      </c>
      <c r="D72" s="2" t="e">
        <f t="shared" si="25"/>
        <v>#DIV/0!</v>
      </c>
      <c r="E72" s="2" t="e">
        <f t="shared" si="25"/>
        <v>#DIV/0!</v>
      </c>
      <c r="F72" s="2" t="e">
        <f t="shared" si="25"/>
        <v>#DIV/0!</v>
      </c>
      <c r="G72" s="2" t="e">
        <f t="shared" si="25"/>
        <v>#DIV/0!</v>
      </c>
      <c r="H72" s="2" t="e">
        <f t="shared" si="25"/>
        <v>#DIV/0!</v>
      </c>
      <c r="I72" s="2" t="e">
        <f t="shared" si="25"/>
        <v>#DIV/0!</v>
      </c>
      <c r="J72" s="2" t="e">
        <f t="shared" si="25"/>
        <v>#DIV/0!</v>
      </c>
      <c r="K72" s="2" t="e">
        <f t="shared" si="25"/>
        <v>#DIV/0!</v>
      </c>
      <c r="L72" s="2" t="e">
        <f t="shared" si="25"/>
        <v>#DIV/0!</v>
      </c>
      <c r="M72" s="2" t="e">
        <f t="shared" si="25"/>
        <v>#DIV/0!</v>
      </c>
      <c r="N72" s="2" t="e">
        <f>N71/N28*100</f>
        <v>#DIV/0!</v>
      </c>
      <c r="O72" s="2" t="e">
        <f aca="true" t="shared" si="26" ref="O72:T72">O71/O28*100</f>
        <v>#DIV/0!</v>
      </c>
      <c r="P72" s="2" t="e">
        <f t="shared" si="26"/>
        <v>#DIV/0!</v>
      </c>
      <c r="Q72" s="2" t="e">
        <f t="shared" si="26"/>
        <v>#DIV/0!</v>
      </c>
      <c r="R72" s="2" t="e">
        <f t="shared" si="26"/>
        <v>#DIV/0!</v>
      </c>
      <c r="S72" s="2">
        <f t="shared" si="26"/>
        <v>0</v>
      </c>
      <c r="T72" s="2" t="e">
        <f t="shared" si="26"/>
        <v>#DIV/0!</v>
      </c>
      <c r="U72" s="12">
        <f>U71/U28*100</f>
        <v>0</v>
      </c>
    </row>
    <row r="73" spans="1:21" ht="15">
      <c r="A73" s="2"/>
      <c r="B73" s="20" t="s">
        <v>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2">
        <v>0</v>
      </c>
      <c r="T73" s="2">
        <v>0</v>
      </c>
      <c r="U73" s="12">
        <f>SUM(C73:T73)</f>
        <v>0</v>
      </c>
    </row>
    <row r="74" spans="1:21" ht="15">
      <c r="A74" s="2"/>
      <c r="B74" s="20" t="s">
        <v>7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2">
        <v>0</v>
      </c>
      <c r="T74" s="2">
        <v>0</v>
      </c>
      <c r="U74" s="12">
        <f aca="true" t="shared" si="27" ref="U74:U83">SUM(C74:T74)</f>
        <v>0</v>
      </c>
    </row>
    <row r="75" spans="1:21" ht="30">
      <c r="A75" s="3" t="s">
        <v>30</v>
      </c>
      <c r="B75" s="37" t="s">
        <v>31</v>
      </c>
      <c r="C75" s="4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2">
        <v>0</v>
      </c>
      <c r="T75" s="2">
        <v>0</v>
      </c>
      <c r="U75" s="12">
        <f t="shared" si="27"/>
        <v>0</v>
      </c>
    </row>
    <row r="76" spans="1:21" ht="15">
      <c r="A76" s="1"/>
      <c r="B76" s="7" t="s">
        <v>19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2">
        <v>0</v>
      </c>
      <c r="T76" s="2">
        <v>0</v>
      </c>
      <c r="U76" s="12">
        <f>U75/U17*100</f>
        <v>0</v>
      </c>
    </row>
    <row r="77" spans="1:21" ht="15.75" customHeight="1">
      <c r="A77" s="1"/>
      <c r="B77" s="5" t="s">
        <v>32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2"/>
      <c r="T77" s="2"/>
      <c r="U77" s="12">
        <f t="shared" si="27"/>
        <v>0</v>
      </c>
    </row>
    <row r="78" spans="1:21" ht="15">
      <c r="A78" s="1"/>
      <c r="B78" s="6" t="s">
        <v>28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12">
        <f t="shared" si="27"/>
        <v>0</v>
      </c>
    </row>
    <row r="79" spans="1:21" ht="15">
      <c r="A79" s="1"/>
      <c r="B79" s="6" t="s">
        <v>19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2">
        <v>0</v>
      </c>
      <c r="T79" s="2">
        <v>0</v>
      </c>
      <c r="U79" s="12">
        <f t="shared" si="27"/>
        <v>0</v>
      </c>
    </row>
    <row r="80" spans="1:21" ht="15">
      <c r="A80" s="1"/>
      <c r="B80" s="6" t="s">
        <v>4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12">
        <f t="shared" si="27"/>
        <v>0</v>
      </c>
    </row>
    <row r="81" spans="1:21" ht="15">
      <c r="A81" s="1"/>
      <c r="B81" s="6" t="s">
        <v>19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2"/>
      <c r="T81" s="2"/>
      <c r="U81" s="12">
        <f>U80/U23*100</f>
        <v>0</v>
      </c>
    </row>
    <row r="82" spans="1:21" ht="15">
      <c r="A82" s="1"/>
      <c r="B82" s="6" t="s">
        <v>5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12">
        <f t="shared" si="27"/>
        <v>0</v>
      </c>
    </row>
    <row r="83" spans="1:21" ht="15">
      <c r="A83" s="1"/>
      <c r="B83" s="6" t="s">
        <v>19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2"/>
      <c r="T83" s="2"/>
      <c r="U83" s="12">
        <f t="shared" si="27"/>
        <v>0</v>
      </c>
    </row>
    <row r="84" spans="1:21" ht="15">
      <c r="A84" s="1"/>
      <c r="B84" s="20" t="s">
        <v>6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12">
        <v>0</v>
      </c>
    </row>
    <row r="85" spans="1:21" ht="15">
      <c r="A85" s="1"/>
      <c r="B85" s="20" t="s">
        <v>7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12">
        <v>0</v>
      </c>
    </row>
    <row r="86" spans="1:21" ht="15">
      <c r="A86" s="12" t="s">
        <v>33</v>
      </c>
      <c r="B86" s="34" t="s">
        <v>34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2">
        <v>0</v>
      </c>
      <c r="T86" s="2">
        <v>0</v>
      </c>
      <c r="U86" s="12">
        <f aca="true" t="shared" si="28" ref="U86:U94">SUM(C86:T86)</f>
        <v>0</v>
      </c>
    </row>
    <row r="87" spans="1:21" ht="15">
      <c r="A87" s="1"/>
      <c r="B87" s="7" t="s">
        <v>19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2"/>
      <c r="T87" s="2"/>
      <c r="U87" s="12">
        <f>U86/U17*100</f>
        <v>0</v>
      </c>
    </row>
    <row r="88" spans="1:21" ht="15">
      <c r="A88" s="1"/>
      <c r="B88" s="5" t="s">
        <v>35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2"/>
      <c r="T88" s="2"/>
      <c r="U88" s="12">
        <f t="shared" si="28"/>
        <v>0</v>
      </c>
    </row>
    <row r="89" spans="1:21" ht="15">
      <c r="A89" s="1"/>
      <c r="B89" s="6" t="s">
        <v>28</v>
      </c>
      <c r="C89" s="27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2">
        <v>0</v>
      </c>
      <c r="T89" s="2">
        <v>0</v>
      </c>
      <c r="U89" s="12">
        <f t="shared" si="28"/>
        <v>0</v>
      </c>
    </row>
    <row r="90" spans="1:21" ht="15">
      <c r="A90" s="1"/>
      <c r="B90" s="6" t="s">
        <v>19</v>
      </c>
      <c r="C90" s="28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2"/>
      <c r="T90" s="2"/>
      <c r="U90" s="12">
        <f t="shared" si="28"/>
        <v>0</v>
      </c>
    </row>
    <row r="91" spans="1:21" ht="15">
      <c r="A91" s="1"/>
      <c r="B91" s="6" t="s">
        <v>4</v>
      </c>
      <c r="C91" s="27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2">
        <v>0</v>
      </c>
      <c r="T91" s="2">
        <v>0</v>
      </c>
      <c r="U91" s="12">
        <f t="shared" si="28"/>
        <v>0</v>
      </c>
    </row>
    <row r="92" spans="1:21" ht="15">
      <c r="A92" s="1"/>
      <c r="B92" s="6" t="s">
        <v>19</v>
      </c>
      <c r="C92" s="28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2"/>
      <c r="T92" s="2"/>
      <c r="U92" s="12">
        <f>U91/U23*100</f>
        <v>0</v>
      </c>
    </row>
    <row r="93" spans="1:21" ht="15">
      <c r="A93" s="1"/>
      <c r="B93" s="6" t="s">
        <v>5</v>
      </c>
      <c r="C93" s="28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2">
        <v>0</v>
      </c>
      <c r="T93" s="2">
        <v>0</v>
      </c>
      <c r="U93" s="12">
        <f t="shared" si="28"/>
        <v>0</v>
      </c>
    </row>
    <row r="94" spans="1:21" ht="15">
      <c r="A94" s="1"/>
      <c r="B94" s="6" t="s">
        <v>19</v>
      </c>
      <c r="C94" s="2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2"/>
      <c r="T94" s="2"/>
      <c r="U94" s="12">
        <f t="shared" si="28"/>
        <v>0</v>
      </c>
    </row>
    <row r="95" spans="1:21" ht="15">
      <c r="A95" s="1"/>
      <c r="B95" s="20" t="s">
        <v>6</v>
      </c>
      <c r="C95" s="28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2">
        <v>0</v>
      </c>
      <c r="T95" s="2">
        <v>0</v>
      </c>
      <c r="U95" s="12"/>
    </row>
    <row r="96" spans="1:21" ht="15">
      <c r="A96" s="1"/>
      <c r="B96" s="20" t="s">
        <v>7</v>
      </c>
      <c r="C96" s="28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2">
        <v>0</v>
      </c>
      <c r="T96" s="2">
        <v>0</v>
      </c>
      <c r="U96" s="12"/>
    </row>
    <row r="97" spans="1:21" ht="33.75" customHeight="1">
      <c r="A97" s="1" t="s">
        <v>36</v>
      </c>
      <c r="B97" s="33" t="s">
        <v>92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2">
        <v>0</v>
      </c>
      <c r="T97" s="2">
        <v>0</v>
      </c>
      <c r="U97" s="12">
        <f aca="true" t="shared" si="29" ref="U97:U113">SUM(C97:T97)</f>
        <v>0</v>
      </c>
    </row>
    <row r="98" spans="1:21" ht="15">
      <c r="A98" s="1"/>
      <c r="B98" s="13" t="s">
        <v>37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2"/>
      <c r="T98" s="2"/>
      <c r="U98" s="12"/>
    </row>
    <row r="99" spans="1:21" ht="15">
      <c r="A99" s="1"/>
      <c r="B99" s="6" t="s">
        <v>1</v>
      </c>
      <c r="C99" s="8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2">
        <v>0</v>
      </c>
      <c r="T99" s="2">
        <v>0</v>
      </c>
      <c r="U99" s="12">
        <f t="shared" si="29"/>
        <v>0</v>
      </c>
    </row>
    <row r="100" spans="1:21" ht="15">
      <c r="A100" s="1"/>
      <c r="B100" s="6" t="s">
        <v>4</v>
      </c>
      <c r="C100" s="8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2">
        <v>0</v>
      </c>
      <c r="T100" s="2">
        <v>0</v>
      </c>
      <c r="U100" s="12">
        <f t="shared" si="29"/>
        <v>0</v>
      </c>
    </row>
    <row r="101" spans="1:21" ht="15">
      <c r="A101" s="1"/>
      <c r="B101" s="6" t="s">
        <v>5</v>
      </c>
      <c r="C101" s="14">
        <v>0</v>
      </c>
      <c r="D101" s="8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2">
        <v>0</v>
      </c>
      <c r="T101" s="2">
        <v>0</v>
      </c>
      <c r="U101" s="12">
        <f t="shared" si="29"/>
        <v>0</v>
      </c>
    </row>
    <row r="102" spans="1:21" ht="15">
      <c r="A102" s="1"/>
      <c r="B102" s="6" t="s">
        <v>6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2">
        <v>0</v>
      </c>
      <c r="T102" s="2">
        <v>0</v>
      </c>
      <c r="U102" s="12">
        <f t="shared" si="29"/>
        <v>0</v>
      </c>
    </row>
    <row r="103" spans="1:21" ht="15">
      <c r="A103" s="1"/>
      <c r="B103" s="6" t="s">
        <v>7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2">
        <v>0</v>
      </c>
      <c r="T103" s="2">
        <v>0</v>
      </c>
      <c r="U103" s="12">
        <f t="shared" si="29"/>
        <v>0</v>
      </c>
    </row>
    <row r="104" spans="1:21" ht="15">
      <c r="A104" s="1" t="s">
        <v>38</v>
      </c>
      <c r="B104" s="31" t="s">
        <v>93</v>
      </c>
      <c r="C104" s="25">
        <f aca="true" t="shared" si="30" ref="C104:T104">C105+C106+C108</f>
        <v>0</v>
      </c>
      <c r="D104" s="25">
        <f t="shared" si="30"/>
        <v>0</v>
      </c>
      <c r="E104" s="25">
        <f t="shared" si="30"/>
        <v>0</v>
      </c>
      <c r="F104" s="25">
        <f t="shared" si="30"/>
        <v>0</v>
      </c>
      <c r="G104" s="25">
        <f t="shared" si="30"/>
        <v>0</v>
      </c>
      <c r="H104" s="25">
        <f t="shared" si="30"/>
        <v>0</v>
      </c>
      <c r="I104" s="25">
        <f t="shared" si="30"/>
        <v>0</v>
      </c>
      <c r="J104" s="25">
        <f t="shared" si="30"/>
        <v>0</v>
      </c>
      <c r="K104" s="25">
        <f t="shared" si="30"/>
        <v>0</v>
      </c>
      <c r="L104" s="25">
        <f t="shared" si="30"/>
        <v>0</v>
      </c>
      <c r="M104" s="25">
        <f t="shared" si="30"/>
        <v>0</v>
      </c>
      <c r="N104" s="25">
        <f t="shared" si="30"/>
        <v>0</v>
      </c>
      <c r="O104" s="25">
        <f t="shared" si="30"/>
        <v>0</v>
      </c>
      <c r="P104" s="25">
        <f t="shared" si="30"/>
        <v>0</v>
      </c>
      <c r="Q104" s="25">
        <f t="shared" si="30"/>
        <v>0</v>
      </c>
      <c r="R104" s="25">
        <f t="shared" si="30"/>
        <v>0</v>
      </c>
      <c r="S104" s="25">
        <f t="shared" si="30"/>
        <v>11392</v>
      </c>
      <c r="T104" s="25">
        <f t="shared" si="30"/>
        <v>0</v>
      </c>
      <c r="U104" s="12">
        <f t="shared" si="29"/>
        <v>11392</v>
      </c>
    </row>
    <row r="105" spans="1:21" ht="15">
      <c r="A105" s="1"/>
      <c r="B105" s="6" t="s">
        <v>39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2">
        <v>1558</v>
      </c>
      <c r="T105" s="2"/>
      <c r="U105" s="12">
        <f t="shared" si="29"/>
        <v>1558</v>
      </c>
    </row>
    <row r="106" spans="1:21" ht="15">
      <c r="A106" s="1"/>
      <c r="B106" s="6" t="s">
        <v>40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2">
        <v>8812</v>
      </c>
      <c r="T106" s="2"/>
      <c r="U106" s="12">
        <f t="shared" si="29"/>
        <v>8812</v>
      </c>
    </row>
    <row r="107" spans="1:21" ht="15">
      <c r="A107" s="1"/>
      <c r="B107" s="20" t="s">
        <v>76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2">
        <v>1952</v>
      </c>
      <c r="T107" s="2"/>
      <c r="U107" s="12">
        <f t="shared" si="29"/>
        <v>1952</v>
      </c>
    </row>
    <row r="108" spans="1:21" ht="15">
      <c r="A108" s="1"/>
      <c r="B108" s="6" t="s">
        <v>41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2">
        <v>1022</v>
      </c>
      <c r="T108" s="2"/>
      <c r="U108" s="12">
        <f t="shared" si="29"/>
        <v>1022</v>
      </c>
    </row>
    <row r="109" spans="1:21" ht="15">
      <c r="A109" s="1"/>
      <c r="B109" s="20" t="s">
        <v>75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2">
        <v>633</v>
      </c>
      <c r="T109" s="2"/>
      <c r="U109" s="12">
        <f t="shared" si="29"/>
        <v>633</v>
      </c>
    </row>
    <row r="110" spans="1:21" ht="30">
      <c r="A110" s="1" t="s">
        <v>42</v>
      </c>
      <c r="B110" s="32" t="s">
        <v>43</v>
      </c>
      <c r="C110" s="2">
        <f>C113+C115+C119</f>
        <v>0</v>
      </c>
      <c r="D110" s="2">
        <v>0</v>
      </c>
      <c r="E110" s="2">
        <v>0</v>
      </c>
      <c r="F110" s="29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2">
        <v>120</v>
      </c>
      <c r="T110" s="2">
        <v>0</v>
      </c>
      <c r="U110" s="12">
        <f>SUM(C110:T110)</f>
        <v>120</v>
      </c>
    </row>
    <row r="111" spans="1:21" ht="15">
      <c r="A111" s="1"/>
      <c r="B111" s="7" t="s">
        <v>19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2"/>
      <c r="T111" s="2"/>
      <c r="U111" s="12">
        <f t="shared" si="29"/>
        <v>0</v>
      </c>
    </row>
    <row r="112" spans="1:21" ht="15">
      <c r="A112" s="1"/>
      <c r="B112" s="13" t="s">
        <v>44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2"/>
      <c r="T112" s="2"/>
      <c r="U112" s="12">
        <f t="shared" si="29"/>
        <v>0</v>
      </c>
    </row>
    <row r="113" spans="1:21" ht="15">
      <c r="A113" s="1"/>
      <c r="B113" s="6" t="s">
        <v>39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2">
        <v>0</v>
      </c>
      <c r="T113" s="2">
        <v>0</v>
      </c>
      <c r="U113" s="12">
        <f t="shared" si="29"/>
        <v>0</v>
      </c>
    </row>
    <row r="114" spans="1:21" ht="15">
      <c r="A114" s="1"/>
      <c r="B114" s="6" t="s">
        <v>19</v>
      </c>
      <c r="C114" s="2" t="e">
        <f aca="true" t="shared" si="31" ref="C114:U114">C113/C105*100</f>
        <v>#DIV/0!</v>
      </c>
      <c r="D114" s="2" t="e">
        <f t="shared" si="31"/>
        <v>#DIV/0!</v>
      </c>
      <c r="E114" s="2" t="e">
        <f t="shared" si="31"/>
        <v>#DIV/0!</v>
      </c>
      <c r="F114" s="2" t="e">
        <f t="shared" si="31"/>
        <v>#DIV/0!</v>
      </c>
      <c r="G114" s="2" t="e">
        <f t="shared" si="31"/>
        <v>#DIV/0!</v>
      </c>
      <c r="H114" s="2" t="e">
        <f t="shared" si="31"/>
        <v>#DIV/0!</v>
      </c>
      <c r="I114" s="2" t="e">
        <f t="shared" si="31"/>
        <v>#DIV/0!</v>
      </c>
      <c r="J114" s="2" t="e">
        <f t="shared" si="31"/>
        <v>#DIV/0!</v>
      </c>
      <c r="K114" s="2" t="e">
        <f t="shared" si="31"/>
        <v>#DIV/0!</v>
      </c>
      <c r="L114" s="2" t="e">
        <f t="shared" si="31"/>
        <v>#DIV/0!</v>
      </c>
      <c r="M114" s="2" t="e">
        <f t="shared" si="31"/>
        <v>#DIV/0!</v>
      </c>
      <c r="N114" s="2" t="e">
        <f t="shared" si="31"/>
        <v>#DIV/0!</v>
      </c>
      <c r="O114" s="2" t="e">
        <f t="shared" si="31"/>
        <v>#DIV/0!</v>
      </c>
      <c r="P114" s="2" t="e">
        <f t="shared" si="31"/>
        <v>#DIV/0!</v>
      </c>
      <c r="Q114" s="2" t="e">
        <f t="shared" si="31"/>
        <v>#DIV/0!</v>
      </c>
      <c r="R114" s="2" t="e">
        <f t="shared" si="31"/>
        <v>#DIV/0!</v>
      </c>
      <c r="S114" s="2">
        <f t="shared" si="31"/>
        <v>0</v>
      </c>
      <c r="T114" s="2" t="e">
        <f t="shared" si="31"/>
        <v>#DIV/0!</v>
      </c>
      <c r="U114" s="12">
        <f t="shared" si="31"/>
        <v>0</v>
      </c>
    </row>
    <row r="115" spans="1:21" ht="15">
      <c r="A115" s="1"/>
      <c r="B115" s="6" t="s">
        <v>45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2">
        <v>120</v>
      </c>
      <c r="T115" s="2">
        <v>0</v>
      </c>
      <c r="U115" s="12">
        <f>SUM(C115:T115)</f>
        <v>120</v>
      </c>
    </row>
    <row r="116" spans="1:21" ht="15">
      <c r="A116" s="1"/>
      <c r="B116" s="6" t="s">
        <v>19</v>
      </c>
      <c r="C116" s="2" t="e">
        <f>C115/C106*100</f>
        <v>#DIV/0!</v>
      </c>
      <c r="D116" s="2"/>
      <c r="E116" s="2" t="e">
        <f aca="true" t="shared" si="32" ref="E116:T116">E115/E106*100</f>
        <v>#DIV/0!</v>
      </c>
      <c r="F116" s="2" t="e">
        <f t="shared" si="32"/>
        <v>#DIV/0!</v>
      </c>
      <c r="G116" s="2" t="e">
        <f t="shared" si="32"/>
        <v>#DIV/0!</v>
      </c>
      <c r="H116" s="2" t="e">
        <f t="shared" si="32"/>
        <v>#DIV/0!</v>
      </c>
      <c r="I116" s="2" t="e">
        <f t="shared" si="32"/>
        <v>#DIV/0!</v>
      </c>
      <c r="J116" s="2" t="e">
        <f t="shared" si="32"/>
        <v>#DIV/0!</v>
      </c>
      <c r="K116" s="2" t="e">
        <f t="shared" si="32"/>
        <v>#DIV/0!</v>
      </c>
      <c r="L116" s="2" t="e">
        <f t="shared" si="32"/>
        <v>#DIV/0!</v>
      </c>
      <c r="M116" s="2" t="e">
        <f t="shared" si="32"/>
        <v>#DIV/0!</v>
      </c>
      <c r="N116" s="2" t="e">
        <f t="shared" si="32"/>
        <v>#DIV/0!</v>
      </c>
      <c r="O116" s="2" t="e">
        <f t="shared" si="32"/>
        <v>#DIV/0!</v>
      </c>
      <c r="P116" s="2" t="e">
        <f t="shared" si="32"/>
        <v>#DIV/0!</v>
      </c>
      <c r="Q116" s="2" t="e">
        <f t="shared" si="32"/>
        <v>#DIV/0!</v>
      </c>
      <c r="R116" s="2" t="e">
        <f t="shared" si="32"/>
        <v>#DIV/0!</v>
      </c>
      <c r="S116" s="2">
        <f t="shared" si="32"/>
        <v>1.3617793917385383</v>
      </c>
      <c r="T116" s="2" t="e">
        <f t="shared" si="32"/>
        <v>#DIV/0!</v>
      </c>
      <c r="U116" s="12">
        <f>U115/U106*100</f>
        <v>1.3617793917385383</v>
      </c>
    </row>
    <row r="117" spans="1:21" ht="15">
      <c r="A117" s="1"/>
      <c r="B117" s="20" t="s">
        <v>76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/>
      <c r="S117" s="2"/>
      <c r="T117" s="2"/>
      <c r="U117" s="12"/>
    </row>
    <row r="118" spans="1:21" ht="15">
      <c r="A118" s="1"/>
      <c r="B118" s="6" t="s">
        <v>19</v>
      </c>
      <c r="C118" s="2" t="e">
        <f>C117/C107*100</f>
        <v>#DIV/0!</v>
      </c>
      <c r="D118" s="2" t="e">
        <f aca="true" t="shared" si="33" ref="D118:U118">D117/D107*100</f>
        <v>#DIV/0!</v>
      </c>
      <c r="E118" s="2" t="e">
        <f t="shared" si="33"/>
        <v>#DIV/0!</v>
      </c>
      <c r="F118" s="2" t="e">
        <f t="shared" si="33"/>
        <v>#DIV/0!</v>
      </c>
      <c r="G118" s="2" t="e">
        <f t="shared" si="33"/>
        <v>#DIV/0!</v>
      </c>
      <c r="H118" s="2" t="e">
        <f t="shared" si="33"/>
        <v>#DIV/0!</v>
      </c>
      <c r="I118" s="2" t="e">
        <f t="shared" si="33"/>
        <v>#DIV/0!</v>
      </c>
      <c r="J118" s="2" t="e">
        <f t="shared" si="33"/>
        <v>#DIV/0!</v>
      </c>
      <c r="K118" s="2" t="e">
        <f t="shared" si="33"/>
        <v>#DIV/0!</v>
      </c>
      <c r="L118" s="2" t="e">
        <f t="shared" si="33"/>
        <v>#DIV/0!</v>
      </c>
      <c r="M118" s="2" t="e">
        <f t="shared" si="33"/>
        <v>#DIV/0!</v>
      </c>
      <c r="N118" s="2" t="e">
        <f t="shared" si="33"/>
        <v>#DIV/0!</v>
      </c>
      <c r="O118" s="2" t="e">
        <f t="shared" si="33"/>
        <v>#DIV/0!</v>
      </c>
      <c r="P118" s="2" t="e">
        <f t="shared" si="33"/>
        <v>#DIV/0!</v>
      </c>
      <c r="Q118" s="2" t="e">
        <f t="shared" si="33"/>
        <v>#DIV/0!</v>
      </c>
      <c r="R118" s="2" t="e">
        <f t="shared" si="33"/>
        <v>#DIV/0!</v>
      </c>
      <c r="S118" s="2">
        <f t="shared" si="33"/>
        <v>0</v>
      </c>
      <c r="T118" s="2" t="e">
        <f t="shared" si="33"/>
        <v>#DIV/0!</v>
      </c>
      <c r="U118" s="2">
        <f t="shared" si="33"/>
        <v>0</v>
      </c>
    </row>
    <row r="119" spans="1:21" ht="15">
      <c r="A119" s="1"/>
      <c r="B119" s="6" t="s">
        <v>41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2">
        <v>0</v>
      </c>
      <c r="T119" s="2">
        <v>0</v>
      </c>
      <c r="U119" s="12">
        <f>SUM(C119:T119)</f>
        <v>0</v>
      </c>
    </row>
    <row r="120" spans="1:149" ht="15">
      <c r="A120" s="1"/>
      <c r="B120" s="6" t="s">
        <v>19</v>
      </c>
      <c r="C120" s="2" t="e">
        <f aca="true" t="shared" si="34" ref="C120:U120">C119/C108*100</f>
        <v>#DIV/0!</v>
      </c>
      <c r="D120" s="2" t="e">
        <f t="shared" si="34"/>
        <v>#DIV/0!</v>
      </c>
      <c r="E120" s="2" t="e">
        <f t="shared" si="34"/>
        <v>#DIV/0!</v>
      </c>
      <c r="F120" s="2" t="e">
        <f t="shared" si="34"/>
        <v>#DIV/0!</v>
      </c>
      <c r="G120" s="2" t="e">
        <f t="shared" si="34"/>
        <v>#DIV/0!</v>
      </c>
      <c r="H120" s="2" t="e">
        <f t="shared" si="34"/>
        <v>#DIV/0!</v>
      </c>
      <c r="I120" s="2" t="e">
        <f t="shared" si="34"/>
        <v>#DIV/0!</v>
      </c>
      <c r="J120" s="2" t="e">
        <f t="shared" si="34"/>
        <v>#DIV/0!</v>
      </c>
      <c r="K120" s="2" t="e">
        <f t="shared" si="34"/>
        <v>#DIV/0!</v>
      </c>
      <c r="L120" s="2" t="e">
        <f t="shared" si="34"/>
        <v>#DIV/0!</v>
      </c>
      <c r="M120" s="2" t="e">
        <f t="shared" si="34"/>
        <v>#DIV/0!</v>
      </c>
      <c r="N120" s="2" t="e">
        <f t="shared" si="34"/>
        <v>#DIV/0!</v>
      </c>
      <c r="O120" s="2" t="e">
        <f t="shared" si="34"/>
        <v>#DIV/0!</v>
      </c>
      <c r="P120" s="2" t="e">
        <f t="shared" si="34"/>
        <v>#DIV/0!</v>
      </c>
      <c r="Q120" s="2" t="e">
        <f t="shared" si="34"/>
        <v>#DIV/0!</v>
      </c>
      <c r="R120" s="2" t="e">
        <f t="shared" si="34"/>
        <v>#DIV/0!</v>
      </c>
      <c r="S120" s="2">
        <f t="shared" si="34"/>
        <v>0</v>
      </c>
      <c r="T120" s="2" t="e">
        <f t="shared" si="34"/>
        <v>#DIV/0!</v>
      </c>
      <c r="U120" s="12">
        <f t="shared" si="34"/>
        <v>0</v>
      </c>
      <c r="Y120">
        <v>0</v>
      </c>
      <c r="ES120" t="s">
        <v>72</v>
      </c>
    </row>
    <row r="121" spans="1:21" ht="15">
      <c r="A121" s="1"/>
      <c r="B121" s="20" t="s">
        <v>75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12"/>
    </row>
    <row r="122" spans="1:21" ht="15">
      <c r="A122" s="1"/>
      <c r="B122" s="20" t="s">
        <v>19</v>
      </c>
      <c r="C122" s="2" t="e">
        <f>C121/C109*100</f>
        <v>#DIV/0!</v>
      </c>
      <c r="D122" s="2" t="e">
        <f aca="true" t="shared" si="35" ref="D122:U122">D121/D109*100</f>
        <v>#DIV/0!</v>
      </c>
      <c r="E122" s="2" t="e">
        <f t="shared" si="35"/>
        <v>#DIV/0!</v>
      </c>
      <c r="F122" s="2" t="e">
        <f t="shared" si="35"/>
        <v>#DIV/0!</v>
      </c>
      <c r="G122" s="2" t="e">
        <f t="shared" si="35"/>
        <v>#DIV/0!</v>
      </c>
      <c r="H122" s="2" t="e">
        <f t="shared" si="35"/>
        <v>#DIV/0!</v>
      </c>
      <c r="I122" s="2" t="e">
        <f t="shared" si="35"/>
        <v>#DIV/0!</v>
      </c>
      <c r="J122" s="2" t="e">
        <f t="shared" si="35"/>
        <v>#DIV/0!</v>
      </c>
      <c r="K122" s="2" t="e">
        <f t="shared" si="35"/>
        <v>#DIV/0!</v>
      </c>
      <c r="L122" s="2" t="e">
        <f t="shared" si="35"/>
        <v>#DIV/0!</v>
      </c>
      <c r="M122" s="2" t="e">
        <f t="shared" si="35"/>
        <v>#DIV/0!</v>
      </c>
      <c r="N122" s="2" t="e">
        <f t="shared" si="35"/>
        <v>#DIV/0!</v>
      </c>
      <c r="O122" s="2" t="e">
        <f t="shared" si="35"/>
        <v>#DIV/0!</v>
      </c>
      <c r="P122" s="2" t="e">
        <f t="shared" si="35"/>
        <v>#DIV/0!</v>
      </c>
      <c r="Q122" s="2" t="e">
        <f t="shared" si="35"/>
        <v>#DIV/0!</v>
      </c>
      <c r="R122" s="2" t="e">
        <f t="shared" si="35"/>
        <v>#DIV/0!</v>
      </c>
      <c r="S122" s="2">
        <f>S121/S109*100</f>
        <v>0</v>
      </c>
      <c r="T122" s="2" t="e">
        <f t="shared" si="35"/>
        <v>#DIV/0!</v>
      </c>
      <c r="U122" s="2">
        <f t="shared" si="35"/>
        <v>0</v>
      </c>
    </row>
    <row r="123" spans="1:21" ht="15">
      <c r="A123" s="1" t="s">
        <v>46</v>
      </c>
      <c r="B123" s="13" t="s">
        <v>47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2"/>
      <c r="T123" s="2"/>
      <c r="U123" s="12">
        <f>SUM(C123:T123)</f>
        <v>0</v>
      </c>
    </row>
    <row r="124" spans="1:21" ht="15">
      <c r="A124" s="1"/>
      <c r="B124" s="6" t="s">
        <v>48</v>
      </c>
      <c r="C124" s="2">
        <v>0</v>
      </c>
      <c r="D124" s="2"/>
      <c r="E124" s="2"/>
      <c r="F124" s="2"/>
      <c r="G124" s="2"/>
      <c r="H124" s="2"/>
      <c r="I124" s="26"/>
      <c r="J124" s="2"/>
      <c r="K124" s="2"/>
      <c r="L124" s="2"/>
      <c r="M124" s="2"/>
      <c r="N124" s="2"/>
      <c r="O124" s="2"/>
      <c r="P124" s="2"/>
      <c r="Q124" s="2"/>
      <c r="R124" s="2"/>
      <c r="S124" s="22">
        <v>458</v>
      </c>
      <c r="T124" s="2"/>
      <c r="U124" s="12">
        <f>SUM(C124:T124)</f>
        <v>458</v>
      </c>
    </row>
    <row r="125" spans="1:21" ht="15">
      <c r="A125" s="1"/>
      <c r="B125" s="6" t="s">
        <v>19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2">
        <v>75.3</v>
      </c>
      <c r="T125" s="2"/>
      <c r="U125" s="12"/>
    </row>
    <row r="126" spans="1:21" ht="15">
      <c r="A126" s="1"/>
      <c r="B126" s="6" t="s">
        <v>49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2">
        <v>150</v>
      </c>
      <c r="T126" s="2"/>
      <c r="U126" s="12">
        <f>SUM(C126:T126)</f>
        <v>150</v>
      </c>
    </row>
    <row r="127" spans="1:21" ht="15">
      <c r="A127" s="1"/>
      <c r="B127" s="6" t="s">
        <v>19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2">
        <v>24.7</v>
      </c>
      <c r="T127" s="2"/>
      <c r="U127" s="12"/>
    </row>
    <row r="128" spans="1:21" ht="15">
      <c r="A128" s="39" t="s">
        <v>89</v>
      </c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2"/>
      <c r="T128" s="41"/>
      <c r="U128" s="43"/>
    </row>
    <row r="129" spans="1:21" ht="15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2"/>
      <c r="T129" s="41"/>
      <c r="U129" s="43"/>
    </row>
    <row r="131" spans="2:11" ht="15">
      <c r="B131" s="15" t="s">
        <v>50</v>
      </c>
      <c r="C131" t="s">
        <v>96</v>
      </c>
      <c r="D131" s="46" t="s">
        <v>95</v>
      </c>
      <c r="E131" s="46"/>
      <c r="F131" s="46"/>
      <c r="G131" s="46"/>
      <c r="H131" s="46"/>
      <c r="I131" s="46"/>
      <c r="J131" s="46"/>
      <c r="K131" s="46"/>
    </row>
    <row r="133" spans="2:3" ht="15">
      <c r="B133" s="15" t="s">
        <v>52</v>
      </c>
      <c r="C133" s="44">
        <v>42523</v>
      </c>
    </row>
  </sheetData>
  <sheetProtection/>
  <mergeCells count="3">
    <mergeCell ref="B4:F4"/>
    <mergeCell ref="D131:K131"/>
    <mergeCell ref="G1:K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школа</cp:lastModifiedBy>
  <cp:lastPrinted>2015-10-21T23:32:22Z</cp:lastPrinted>
  <dcterms:created xsi:type="dcterms:W3CDTF">2011-10-18T21:45:51Z</dcterms:created>
  <dcterms:modified xsi:type="dcterms:W3CDTF">2016-09-21T07:35:46Z</dcterms:modified>
  <cp:category/>
  <cp:version/>
  <cp:contentType/>
  <cp:contentStatus/>
</cp:coreProperties>
</file>